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<sst xmlns="http://schemas.openxmlformats.org/spreadsheetml/2006/main" count="2622" uniqueCount="1015">
  <si>
    <t>921                                92120                              2720</t>
  </si>
  <si>
    <t>Dofinansowanie prac remontowych                    i konserwatorskich obiektów zabytkowych,                 wg umów</t>
  </si>
  <si>
    <t>1) Pl. Ratuszowy 13-15</t>
  </si>
  <si>
    <t>2) Sikorskiego 2, 3</t>
  </si>
  <si>
    <t>3) Kopernika 5</t>
  </si>
  <si>
    <t>RAZEM</t>
  </si>
  <si>
    <t>23.</t>
  </si>
  <si>
    <t>Ludowy Zespół Sportowy "Tęcza" Brody</t>
  </si>
  <si>
    <t>926                                92605                              2820</t>
  </si>
  <si>
    <t>Kultura fizyczna                i sport, wg umowy</t>
  </si>
  <si>
    <t>24.</t>
  </si>
  <si>
    <t>Klub Spiningowy "Kleń" Sulechów</t>
  </si>
  <si>
    <t>Organizacja ogólnopolskich zawodów spiningowych,               wg umowy</t>
  </si>
  <si>
    <t>25.</t>
  </si>
  <si>
    <t>Środowiskowy Klub Sportowy "Mewa" Cigacice</t>
  </si>
  <si>
    <t>Upowszechnianie kultury fizycznej                i sportu, wg umowy</t>
  </si>
  <si>
    <t>26.</t>
  </si>
  <si>
    <t>Rajd rowerowy dla młodzieży szkół gimnazjalnych,                   wg umowy</t>
  </si>
  <si>
    <t>27.</t>
  </si>
  <si>
    <t>Miejsko-Szkolny Klub Sportowy "Orion" Sulechów</t>
  </si>
  <si>
    <t>Szkolenie                       i organizacja rozgrywek młodzieży           w piłce siatkowej mężczyzn, wg umowy</t>
  </si>
  <si>
    <t>28.</t>
  </si>
  <si>
    <t>Uczniowski Klub Sportowy "Trójka" Sulechów</t>
  </si>
  <si>
    <t>Szkolenie                        i organizacja imprez ogólnopolskich               o randze mistrzowskiej młodzieży, wg umowy</t>
  </si>
  <si>
    <t>29.</t>
  </si>
  <si>
    <t>Ludowy Zespół Sportowy "Sokół" Kalsk</t>
  </si>
  <si>
    <t>Upowszechnianie kultury fizycznej                  i sportu, wg umowy</t>
  </si>
  <si>
    <t>30.</t>
  </si>
  <si>
    <t>Miejski Ludowy Klub Sportowy "Zawisza" Sulechów</t>
  </si>
  <si>
    <t>Szkolenie dzieci              i młodzieży w zakresie piłki siatkowej,            wg umowy</t>
  </si>
  <si>
    <t>31.</t>
  </si>
  <si>
    <t>Liga obrony Kraju Oddział Sulechów</t>
  </si>
  <si>
    <t>Organizacja zawodów strzeleckich</t>
  </si>
  <si>
    <t>32.</t>
  </si>
  <si>
    <t>Zielonogórskie Stowarzyszenie Tenisa "Tennis Wheelchair"</t>
  </si>
  <si>
    <t>Szkolenie sportowe osób niepełnosprawnych,           wg umowy</t>
  </si>
  <si>
    <t>33.</t>
  </si>
  <si>
    <t>Parafialny Oddział Akcji Katolickiej przy Parafii Krzyża Św.                        w Sulechowie</t>
  </si>
  <si>
    <t>Zawody sportowe                 w czasie festynu parafialnego,                        wg umowy</t>
  </si>
  <si>
    <t>34.</t>
  </si>
  <si>
    <t>Polski Związek Wędkarski Koło nr 1          w Sulechowie</t>
  </si>
  <si>
    <t>Puchar młodzieży - zawody wędkarskie        z okazji Dnia dziecka, wg umowy</t>
  </si>
  <si>
    <t>35.</t>
  </si>
  <si>
    <t>Stowarzyszenie Rozwoju Wsi Kije</t>
  </si>
  <si>
    <t>Zadanie pn. "Nasz Klub Sportowy",             wg umowy</t>
  </si>
  <si>
    <t>36.</t>
  </si>
  <si>
    <t>Klub Sportowy "Lech" Sulechów</t>
  </si>
  <si>
    <t>Upowszechnianie kultury fizycznej                    i sportu, szkolenie młodzieży i udział               w rozgrywkach mistrzowskich piłki nożnej, wg umowy</t>
  </si>
  <si>
    <t>37.</t>
  </si>
  <si>
    <t>Wolne środki, ogłoszono konkurs ofert w m-cu VII 2006r.</t>
  </si>
  <si>
    <t>Realizacja zadań                w zakresie sportu</t>
  </si>
  <si>
    <t>Załącznik Nr 11</t>
  </si>
  <si>
    <t>przychodów i wydatków Gminnego Funduszu</t>
  </si>
  <si>
    <t>Ochrony Środowiska i Gospodarki Wodnej w Sulechowie</t>
  </si>
  <si>
    <t>Pozycja</t>
  </si>
  <si>
    <t xml:space="preserve"> %            4:3</t>
  </si>
  <si>
    <t>I.  STAN ŚRODKÓW NA POCZĄTEK  ROKU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</si>
  <si>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</si>
  <si>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</si>
  <si>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</si>
  <si>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</si>
  <si>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</si>
  <si>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</si>
  <si>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</si>
  <si>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</si>
  <si>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</si>
  <si>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</si>
  <si>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</si>
  <si>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</si>
  <si>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(Z WYŁĄCZENIEM POZYCJI 12, 13 i 14)</t>
  </si>
  <si>
    <t>W TYM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</si>
  <si>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</si>
  <si>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</si>
  <si>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                             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</si>
  <si>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</si>
  <si>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</si>
  <si>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</si>
  <si>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</si>
  <si>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</si>
  <si>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</si>
  <si>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</si>
  <si>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</si>
  <si>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</si>
  <si>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</si>
  <si>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V.  STAN ŚRODKÓW NA 30.06.2006r. (07-08)</t>
  </si>
  <si>
    <t>Gmina Sulechów 852      85295               6060</t>
  </si>
  <si>
    <t>W I półroczu zakupiono kocioł warzelny 200 litrowy gazowy i szafę przelotową. Zadanie zrealizowano całkowicie.</t>
  </si>
  <si>
    <t>RAZEM (poz. 30 - 32)</t>
  </si>
  <si>
    <t>Budowa kanalizacji                w Krężołach</t>
  </si>
  <si>
    <t>2003 - 2006</t>
  </si>
  <si>
    <t>NFOŚiGW</t>
  </si>
  <si>
    <t>GFOŚiGW</t>
  </si>
  <si>
    <t>WFOŚiGW</t>
  </si>
  <si>
    <t>Razem:</t>
  </si>
  <si>
    <t>W wyniku rozstrzygnięcia przetargu nieogranicznego ogłoszonego w Biuletynie Zamówień Publicznych  w dniu 12 sierpnia 2005 r.na stronie internetowej i na tablicy ogłoszeń, w dniu 26 października 2005 r. podpisana została umowa z Zakładm Instalacji i Sieci Sanitarnych WOD-KAN C.O. i GAZ Jerzy Stacewicz z Zielonej Góry. Umowny termin zakończenia realizacji zadania do 31 sierpnia 2006 r. W dniu 17 lipca 2006r. wykonawca poinformował o gotowości do odbioru końcowego zadania.</t>
  </si>
  <si>
    <t>Budowa kanalizacji                 w Bukowie</t>
  </si>
  <si>
    <t>W wyniku rozstrzygnięcia przetargu nieogranicznego ogłoszonego w Biuletynie Zamówień Publicznych  w dniu 7 lutego 2006 r.na stronie internetowej i na tablicy ogłoszeń,              w dniu 25 maja 2006 r. podpisana została umowa z Zakładem Instalacji i Sieci Sanitarnych WOD-KAN C.O. i GAZ Jerzy Stacewicz z Zielonej Góry. Umowny termin zakończenia realizacji zadania do 31 października 2006 r. Dokonane zostały opłaty za przyłącze do sieci energetycznej.</t>
  </si>
  <si>
    <t>Budowa kanalizacji          w Kalsku                              Etap: opracowanie studium wykonalności                - załącznik do wniosku o środki pomocowe            z UE w ramach Programu ZPORR</t>
  </si>
  <si>
    <t>2005 - 2007</t>
  </si>
  <si>
    <t>Budowa kanalizacji              w Cigacicach, Górkach Małych, Górzykowie i Nowym Świecie                 Etap I: projekt</t>
  </si>
  <si>
    <t>2006 - 2008</t>
  </si>
  <si>
    <t xml:space="preserve">2 lutego 2006 r. ogłoszony został w  na stronie internetowej zamawiającego, na tablicy ogłoszeń w siedzibie zamawiającego i w Gazecie Lubuskiej  przetarg nieograniczony. Do upływu terminu składania ofert złożono 1 ofertę. Postępowanie zostało unieważnione w dniu 22 marca 2006 r. W dniu 5 maja 2006r. został ogłoszony  na stronie internetowej zamawiającego i na tablicy ogłoszeń w siedzibie zamawiającego drugi przetarg nieograniczony. Do upływu terminu składania ofert złożono 4 oferty.W wyniku rozstrzygnięcia przetargu w dniu 1 czerwca 2006 r. podpisana została umowa z Przedsiębiorstwem Projektowo - Usługowym EKO-INSTAL s.c. ze Skwierzyny. Umowny termin zakończenia realizacji zadania do 11 grudnia 2006 r. </t>
  </si>
  <si>
    <t>Budowa oświetlenia drogowego ul. Jana Pawła II na odcinku drogi w byłym Elmecie w Sulechowie                          Etap: realizacja</t>
  </si>
  <si>
    <t>Realizacja zadania nastąpi w II półroczu 2006r.</t>
  </si>
  <si>
    <t>Budowa oświetlenia drogowego ul. Odrzańska do stacji paliw na Nowym Świecie oraz                       ul. Krzywoustego                       i przyległych                                       w Sulechowie                      Etap: projekt                       i realizacja</t>
  </si>
  <si>
    <t>W I półroczu rozpoczęto opracowywanie dokumentacji budowlanej. W dniu 18 kwietnia 2006r. podpisano umowę z Przedsiębiorstwem Wielobranżowym "Inter - Elwod" s.j.             z Zielonej Góry na opracowanie dokumentacji projektowej. Zadanie będzie realizowane w II półroczu 2006r.</t>
  </si>
  <si>
    <t xml:space="preserve">Rozbudowa oświetlenia przy ul. Żwirki i Wigury                    w Sulechowie                i w Brzeziu k. Sulechowa                          Etap: projekt                   i realizacja </t>
  </si>
  <si>
    <t>W miesiącu marcu rozstrzygnięto przetarg na opracowanie dokumentacji ww zadania. Przetarg wygrała firma PW "Inter-Elwod" Biuro Projektów z Zielonej Góry. Gotowy projekt został złożony 30.05. 2006r. 12 maja podpisano z ENEA S.A Rejon Dystrybucji Świebodzin umowę o przyłączenie do sieci energetycznej. Całkowita realizacja zadnia nastąpi w II półroczu 2006r.</t>
  </si>
  <si>
    <t>Budowa oświetlenia              w Cigacicach ulic: Akacjowej, Spacerowej oraz Ogrodowej                 Etap: projekt                       i realizacja</t>
  </si>
  <si>
    <t>W wyniku przetargu nieograniczonego na opracowanie projektu wyłoniono wykonawcę firmę ''Inter-Elwod" s.j. z Zielonej Góry. Planowana realizacja zadnia do 30 paździenika 2006r. Umowę przyłączeniową podpisano z ENEA S.A Rejon Dystrybucji Świebodzin o przyłączenie do sieci energetycznej.</t>
  </si>
  <si>
    <t>Budowa oświetlenia drogowego                        Al. Wielkopolska                          w Sulechowie na odcinku do Krężoł                                    Etap: projekt</t>
  </si>
  <si>
    <t>W wyniku przetargu nieograniczonego na opracowanie projektu wyłoniono wykonawcę firmę ''Inter-Elwod" s.j. z Zielonej Góry. Termin wykonania dokumentacji do 31 sierpnia 2006r., a realizacja zadania zakładana jest na rok 2007r.</t>
  </si>
  <si>
    <t>RAZEM (poz. 33 - 41)</t>
  </si>
  <si>
    <t>Adaptacja budynku                   w Sulechowie przy                ul. J. Pawła II 52 dla potrzeb GPPiRPA Biblioteka i Czytelnia            w Sulechowie</t>
  </si>
  <si>
    <t>2003  2006</t>
  </si>
  <si>
    <t>GPPiRPA</t>
  </si>
  <si>
    <t xml:space="preserve">921, 92116, 6050 </t>
  </si>
  <si>
    <t>851, 85154, 6050</t>
  </si>
  <si>
    <t>Razem (poz. 42):</t>
  </si>
  <si>
    <t>W wyniku rozstrzygnięcia przetargu nieogranicznego ogłoszonego w Biuletynie Zamówień Publicznych  w dniu 8 grudnia 2005 r.na stronie internetowej i na tablicy ogłoszeń,      w dniu 13 lutego 2006 r. podpisana została umowa z Zakładem Remontowo- Malarskim Jan Jakuboszczak z Kopanicy. Umowny termin zakończenia realizacji zadania do 10 kwietnia 2006 r. Do upływu terminu składania ofert złożono 5 ofert. Zadanie zostało zakończone.</t>
  </si>
  <si>
    <t>Kotłownia dla Zboru Ariańskiego i zespołu zamkowego oraz SDK przy Al. Wielkopolskiej             w Sulechowie                          Etap: projekt</t>
  </si>
  <si>
    <t>W wyniku rozstrzygnięcia przetargu nieograniczonego podpisana została umowa z wykonawcą firmą Studio Projektu Budowlanego ''FILAR'' z Piły. Umowny termin złożenia projektu do 29.09.2006r. Dnia 28.04.2006r. podpisano umowę przyłączeniową z Dolnośląską Spółką Gazownictwa ze Zgorzelca.</t>
  </si>
  <si>
    <t>Adaptacja Zboru Ariańskiego przy                 Al. Wielkopolskiej                w Sulechowie na salę widowiskowo-projekcyjną</t>
  </si>
  <si>
    <t>6058     6059</t>
  </si>
  <si>
    <t>W wyniku rozstrzygnięcia przetargu nieogranicznego ogłoszonego w Biuletynie Zamówień Publicznych  w dniu 24 kwietnia 2006 r.na stronie internetowej i na tablicy ogłoszeń, w dniu 23 czerwca 2006 r. podpisana została umowa z Przedsiębiorstwem Budowlanym "PeBeRol" Sp. z o.o.z Sulechowa. Umowny termin zakończenia realizacji zadania do 31 października 2007 r. Do upływu terminu składania ofert złożono 1 ofertę. Zadanie jest współfinansowane przez Unię Europejską z Europejskiego Funduszu Rozwoju Regionalnego w ramach Zintegrowanego Programu Operacyjnego Rozwoju Regionalnego.</t>
  </si>
  <si>
    <t>RAZEM (poz. 42 - 44)</t>
  </si>
  <si>
    <t>851, 921</t>
  </si>
  <si>
    <t>Zakup urządzenia sportowo - rekreacyjnego do Skate Parku przy ciągu pieszym                     ul. Kasztanowa - Kościuszki w Sulechowie (numer kat. FUN - BOX A - zjeżdżalnia)</t>
  </si>
  <si>
    <t>Gmina Sulechów 926              92601              6060</t>
  </si>
  <si>
    <t>Na podstawie porównania złożonych ofert 6 czerwca 2006r. podpisano umowę z firmą Muller Jelcz-Laskowice Sp. z o.o. Jelcz-Laskowice na zakup urządznia sportowo-rekreacyjnego wraz z transportem i montażem. Zakończenie inwestycji nastąpi w II półroczu 2006r.</t>
  </si>
  <si>
    <t>Załącznik Nr 6</t>
  </si>
  <si>
    <t xml:space="preserve">Limity wydatków budżetowych na Wieloletnie Programy Inwestycyjne </t>
  </si>
  <si>
    <t>Gminy Sulechów na lata 2006-2008</t>
  </si>
  <si>
    <t>Nazwa podziałki klasyfikacyjnej</t>
  </si>
  <si>
    <t>Nazwa programu inwestycyjnego i zadania</t>
  </si>
  <si>
    <t xml:space="preserve">Jednostka organizacyjna realizująca program lub koordynująca wykonanie programu  </t>
  </si>
  <si>
    <t>Okres realizacji</t>
  </si>
  <si>
    <t>Łączne nakłady finansowe</t>
  </si>
  <si>
    <t>Planowane nakłady do roku 2005</t>
  </si>
  <si>
    <t>W tym wysokość wydatków w roku budżetowym i w  kolejnych latach</t>
  </si>
  <si>
    <t>Plan</t>
  </si>
  <si>
    <t>%                 (12:11)</t>
  </si>
  <si>
    <t xml:space="preserve">Rolnictwo i Łowiectwo </t>
  </si>
  <si>
    <t>Program utrzymania                       i rozwoju bazy dziedzictwa kulturowego</t>
  </si>
  <si>
    <t>Restrukturyzacja                                  i modernizacja sektora żywnościowego oraz rozwój obszarów wiejskich</t>
  </si>
  <si>
    <t>1. Adaptacja i remont budynku byłej szkoły podstawowej na wielofunkcyjną salę wiejską w Klępsku</t>
  </si>
  <si>
    <t>2004-2007</t>
  </si>
  <si>
    <t>środki UE    SPO (65%)</t>
  </si>
  <si>
    <t>środki własne (35%)</t>
  </si>
  <si>
    <t>RAZEM:</t>
  </si>
  <si>
    <t>2. Budowa sali wiejskiej  w Kijach spełniającej rolę świetlicy wiejskiej i sali sportowej                         Etap I Projekt  i prace                                   przygotowawcze o środk  z UE</t>
  </si>
  <si>
    <t>2005-2008</t>
  </si>
  <si>
    <t>środki UE    SPO (30%)</t>
  </si>
  <si>
    <t>środki FRKF- MENiS (32%)</t>
  </si>
  <si>
    <t>środki własne (38%)</t>
  </si>
  <si>
    <t>Turystyka</t>
  </si>
  <si>
    <t>Program dla Odry 2006</t>
  </si>
  <si>
    <t xml:space="preserve">Beneficjent                  Gmina Sulechów                                                      </t>
  </si>
  <si>
    <t>Zadania w zakresie upowszechniania turystyki</t>
  </si>
  <si>
    <t>Budowa przystani turystycznych na Odrze                   w miejscowościach: Cigacice Gmina Sulechów, Nowa Sól                                                 i Bytom Odrzański Program INTERREG III A Etap I</t>
  </si>
  <si>
    <t>A. Zadanie Inwestycyjne Gmina Sulechów</t>
  </si>
  <si>
    <t>2003-2007</t>
  </si>
  <si>
    <t>środki UE (65,8%)</t>
  </si>
  <si>
    <t>6059/K</t>
  </si>
  <si>
    <t>środki własne (34,2%)</t>
  </si>
  <si>
    <t>Razem kwalifikowane</t>
  </si>
  <si>
    <t>6059/N</t>
  </si>
  <si>
    <t>środki własne</t>
  </si>
  <si>
    <t>niekwalifikowane</t>
  </si>
  <si>
    <t>B. Zadanie Inwestycyjne Miasto Nowa Sól</t>
  </si>
  <si>
    <t>Partner                     Miasto Nowa Sól</t>
  </si>
  <si>
    <t>C. Zadanie Inwestycyjne Gmina Bytom Odrzański</t>
  </si>
  <si>
    <t>Partner                         Gmina Bytom Odrzański</t>
  </si>
  <si>
    <t>Ogółem Projekt</t>
  </si>
  <si>
    <t>Administracja Publiczna</t>
  </si>
  <si>
    <t>Beneficjent Lider Fund. Inform.                          i Zarządz. (FIiZ) z Łodzi                       Partner Gmina Sulechów</t>
  </si>
  <si>
    <t>2006-2008</t>
  </si>
  <si>
    <t>Urzędy gmin (miast)</t>
  </si>
  <si>
    <t>Samorządowa platforma cyfrowa ustawicznego szkolenia kadr oraz rozwoju e-usług publicznych</t>
  </si>
  <si>
    <t>środki NMF i MFEOG (80,8%)</t>
  </si>
  <si>
    <t>środki własne (19,2%)</t>
  </si>
  <si>
    <r>
      <t xml:space="preserve">Średni kurs NBP z 29.09.2005r.                                              tabela nr 189/A/NBP/2005 - </t>
    </r>
    <r>
      <rPr>
        <b/>
        <sz val="8"/>
        <rFont val="Arial"/>
        <family val="2"/>
      </rPr>
      <t>3,9048 PLN</t>
    </r>
  </si>
  <si>
    <t>102.570€</t>
  </si>
  <si>
    <t>17.270€</t>
  </si>
  <si>
    <t>42.650€</t>
  </si>
  <si>
    <t>24.330€</t>
  </si>
  <si>
    <t>8.110€</t>
  </si>
  <si>
    <t>126.900€</t>
  </si>
  <si>
    <t>25.380€</t>
  </si>
  <si>
    <t>50.760€</t>
  </si>
  <si>
    <t>Oświata i Wychowanie</t>
  </si>
  <si>
    <t>Program rozwoju bazy sportowej</t>
  </si>
  <si>
    <t>Szkoły podstawowe</t>
  </si>
  <si>
    <t>1. Budowa sali sportowej przy Szkole Podstawowej nr 1                  w Sulechowie</t>
  </si>
  <si>
    <t>środki FRKF(MENiS) (19%)</t>
  </si>
  <si>
    <t>środki własne (81%)</t>
  </si>
  <si>
    <t>Gospodarka Komunalna                i Ochrona Środowiska</t>
  </si>
  <si>
    <t>Program Kanalizacji Gminy</t>
  </si>
  <si>
    <t xml:space="preserve">Gmina Sulechów                   </t>
  </si>
  <si>
    <t>1. Budowa kanalizacji           w Krężołach</t>
  </si>
  <si>
    <t>2003-2006</t>
  </si>
  <si>
    <t>środki własne (6%)</t>
  </si>
  <si>
    <t>2. Budowa kanalizacji           w Bukowie</t>
  </si>
  <si>
    <t>pożyczka z WFOŚiGW (80%)</t>
  </si>
  <si>
    <t>środki własne (20%)</t>
  </si>
  <si>
    <t>3. Budowa kanalizacji            w Kalsku, etap: studium wykonalności - zał. do wniosku o środki z UE</t>
  </si>
  <si>
    <t xml:space="preserve">Gmina Sulechów                  </t>
  </si>
  <si>
    <t>2005-2007</t>
  </si>
  <si>
    <t>środki z UE  ZPORR (75%)</t>
  </si>
  <si>
    <t>środki własne (25%)</t>
  </si>
  <si>
    <t>4. Budowa kanalizacji w Cigacicach, w Górkach Małych, w Górzykowie, w Nowym Świecie                  Etap I rok 2006 projekt            Etap II realizacja</t>
  </si>
  <si>
    <t>Kultura i Ochrona Dziedzictwa Narodowego</t>
  </si>
  <si>
    <t xml:space="preserve">1. Adaptacja Zboru Ariańskiego przy                         Al. Wielkopolskiej                          w Sulechowie na salę widowiskowo-projekcyjną              </t>
  </si>
  <si>
    <t xml:space="preserve">Gmina Sulechów          </t>
  </si>
  <si>
    <t>Ochrona i konserwacja zabytków</t>
  </si>
  <si>
    <t>środki UE    ZPORR (51,82%)</t>
  </si>
  <si>
    <t>środki własne (48,18%)</t>
  </si>
  <si>
    <t>wartość zadania wg wniosku o dofinansowanie do UE</t>
  </si>
  <si>
    <t>środki UE SPO</t>
  </si>
  <si>
    <t>śr. FRKF (MENiS)</t>
  </si>
  <si>
    <t>środki UE INTERREG III A</t>
  </si>
  <si>
    <t>środki NMF i MFEOG</t>
  </si>
  <si>
    <t>pożyczka z NFOŚiGW</t>
  </si>
  <si>
    <t>pożyczka z WFOŚiGW</t>
  </si>
  <si>
    <t>środki UE   ZPORR</t>
  </si>
  <si>
    <t>- kwalifikowane</t>
  </si>
  <si>
    <t>-niekwalifikowane</t>
  </si>
  <si>
    <t>Razem środki własne                           (§§ 6050, 6056, 6059)</t>
  </si>
  <si>
    <t>OGÓŁEM:</t>
  </si>
  <si>
    <t xml:space="preserve">(1 - 12) </t>
  </si>
  <si>
    <t>Objaśnienia:</t>
  </si>
  <si>
    <t>SPO</t>
  </si>
  <si>
    <t>Sektorowy Program Operacyjny</t>
  </si>
  <si>
    <t>ZPORR</t>
  </si>
  <si>
    <t>Zintegrowany Program Operacyjny Rozwoju Regionalnego</t>
  </si>
  <si>
    <t>SAPARD</t>
  </si>
  <si>
    <t>Program SAPARD</t>
  </si>
  <si>
    <t>INTERREG</t>
  </si>
  <si>
    <t>Program INTERREG III A (Inicjatywa Wspólnotowa Polska, Niemcy)</t>
  </si>
  <si>
    <t>FRKF (MENiS)</t>
  </si>
  <si>
    <t>Fundusz Rozwoju Kultury Fizycznej (Ministerstwo Edukacji Narodowej i Sportu)</t>
  </si>
  <si>
    <t>Narodowy Fundusz Ochrony Środowiska i Gospodarki Wodnej w Warszawie</t>
  </si>
  <si>
    <t>Wojewódzki Fundusz Ochrony Środowiska i Gospodarki Wodnej w Zielonej Górze</t>
  </si>
  <si>
    <t>NMF i MFEOG</t>
  </si>
  <si>
    <t>Norweski Mechanizm Finansowy i Mechanizm Finansowy Europejskiego Obszaru Gospodarczego</t>
  </si>
  <si>
    <t xml:space="preserve">Gospodarka ściekowa                            i ochrona wód </t>
  </si>
  <si>
    <t>pożyczka                                             z NFOŚiGW (75%)</t>
  </si>
  <si>
    <t>pożyczka                  z WFOŚiGW (80%)</t>
  </si>
  <si>
    <t>pożyczka                    z WFOŚiGW (19%)</t>
  </si>
  <si>
    <t xml:space="preserve">             Załącznik Nr  7</t>
  </si>
  <si>
    <t>remontów finansowanych</t>
  </si>
  <si>
    <t>§ 4270</t>
  </si>
  <si>
    <t xml:space="preserve"> Inwestor                   dział, rozdział, paragraf</t>
  </si>
  <si>
    <t>Wartość szacunkowa zadań</t>
  </si>
  <si>
    <t>Plan na rok 2006</t>
  </si>
  <si>
    <t>%          9:6</t>
  </si>
  <si>
    <t>kredyt</t>
  </si>
  <si>
    <t>Ogółem remonty (1-33)</t>
  </si>
  <si>
    <t>Awaryjne naprawy i remonty urządzeń melioracyjno-odwadniających na terenie miasta       i gminy</t>
  </si>
  <si>
    <t>Gmina Sulechów                      010                            01008</t>
  </si>
  <si>
    <t>Roboty dotyczą awaryjnych prac jakie mogą wystąpić na sieci odwadniająco-melioracyjnej na terenie Gminy do 30 czerwca 2006r. Wykonano następujące roboty: 
a/ usunięcie awarii na przepuście w Głoguszu w ciągu drogi gminnej, L=7,0m,  b/ konserwacja lokalna rowów i urządzeń melioracyjnych dla spływu wód roztopowych L=2 500m. Pozostałe roboty będą realizowane do 31.12.2006r.</t>
  </si>
  <si>
    <t>Konserwacja Rowu R-S4 oraz odcinka Rowu R-26 na terenie Sulechów-Kruszyna-Krężoły, L=1750+2226+184=4160m</t>
  </si>
  <si>
    <t>Zadanie zostanie zrealizowane w II półroczu 2006.</t>
  </si>
  <si>
    <t>Konserwacja odcinków Rowów          R-S70, R-S74, R-S75, R-S72               w Brzeziu k. Sulechowa, L=1472+698+65+540=2775m</t>
  </si>
  <si>
    <t>Została zawarta umowa z wykonawcą a roboty zostaną zrealizowane do dnia  15 września 2006r.</t>
  </si>
  <si>
    <t>Została zawarta umowa z wykonawcą a roboty zostaną zrealizowane do dnia  31 sierpnia 2006r.</t>
  </si>
  <si>
    <t>Odbudowa i konserwacja odcinka Rowu R-S78 w Brzeziu k.Sulechowa i Rowu R-A                       w Sulechowie L=1400+305+(100)=1805m</t>
  </si>
  <si>
    <t>Została zawarta umowa z wykonawcą a roboty zostaną zrealizowane do dnia 14 sierpnia 2006r.</t>
  </si>
  <si>
    <t>RAZEM (1-5)</t>
  </si>
  <si>
    <t>Remonty dróg i chodników gminnych  w szczególności:</t>
  </si>
  <si>
    <t>Gmina Sulechów                      600                            60016</t>
  </si>
  <si>
    <t>a)</t>
  </si>
  <si>
    <t>usługi równiarką, ładowarko-spycharką  i walcem oraz samochodem samowyładowczym      i ciągnikiem</t>
  </si>
  <si>
    <t xml:space="preserve">W wyniku rozstrzygnięcia przetargu nieograniczonego ogłoszonego na stronie internetowej i na tablicy ogłoszeń w dniu 16 lutego 2006 pdpisano umowę na realizację zadania z Przedsiebiorstwem Usług Sprzętowych i Budownictwa Ziemnego "JANAS" Mieczysław Janas z siedzibą w Sulechowie. Termin realizacji umowy do 30 grudnia 2006 r. </t>
  </si>
  <si>
    <t>b)</t>
  </si>
  <si>
    <t>remonty cząstkowe nawierzchni bitumicznych w gminie</t>
  </si>
  <si>
    <t xml:space="preserve">W wyniku rozstrzygnięcia przetargu nieograniczonego ogłoszonego na stronie internetowej i na tablicy ogłoszeń w dniu 15 lutego pdpisano umowę na realizację zadania z Przedsiębiorstwem Usługowym "MAG-BUD" M.G. z siedzibą w Zielonej Górze. Termin realizacji umowy do 31 grudnia 2006 r. </t>
  </si>
  <si>
    <t>c)</t>
  </si>
  <si>
    <t>remont nawierzchni ulicy Kwiatowej  w Sulechowie</t>
  </si>
  <si>
    <t xml:space="preserve">W wyniku rozstrzygnięcia przetargu nieograniczonego ogłoszonego na stronie internetowej i na tablicy ogłoszeń w dniu 14 czerwca pdpisano umowę na realizację zadania z Przedsiębiorstwem Robót Drogowych "DROGBUD" Sp. z o.o. z siedzibą w Świebodzinie. Termin realizacji umowy do 31 sierpnia 2006 r. </t>
  </si>
  <si>
    <t>d)</t>
  </si>
  <si>
    <t>drobne usługi w zakresie remontów dróg gminnych , w tym usuwanie awarii</t>
  </si>
  <si>
    <t>e)</t>
  </si>
  <si>
    <t>remonty chodników w ciągu ulic                        Pl. Ratuszowy, Pl. Kościelny, Brama Piastowska w Sulechowie</t>
  </si>
  <si>
    <t>f)</t>
  </si>
  <si>
    <t>zakup tłucznia, piasku i cementu</t>
  </si>
  <si>
    <t xml:space="preserve">W wyniku rozstrzygnięcia przetargu nieograniczonego ogłoszonego na stronie internetowej i na tablicy ogłoszeń w dniu 9 czerwca 2006 pdpisano umowę na  dostawę piasku z Przedsiębiorstwem Handlowo- Usługowym Tadeusz Perz z siedzibą w Krężołach. Termin realizacji umowy do 15 grudnia 2006 r. </t>
  </si>
  <si>
    <t>Remonty dróg w Sołectwach</t>
  </si>
  <si>
    <t>- Cigacice</t>
  </si>
  <si>
    <t>- Górzykowo</t>
  </si>
  <si>
    <t>- Brzezie k.Sulechowa</t>
  </si>
  <si>
    <t>Remont ulicy Targowej                               w Sulechowie</t>
  </si>
  <si>
    <t>Remont chodnika przy ul. Ogrodowej  w Sulechowie (lewa strona od ul. Piaskowej)</t>
  </si>
  <si>
    <t>Remont części ulicy Orzechowej                              w Sulechowie</t>
  </si>
  <si>
    <t>W wyniku rozstrzygnięcia przetargu nieograniczonego ogłoszonego na stronie internetowej i na tablicy ogłoszeń w dniu 19 kwietnia 2006 pdpisano umowę na realizację zadania z Zakładem Betoniarskim Bogusław Burzyński z siedzibą w Łężycy. Zadanie zostało zrealizowane w miesiącu czerwcu 2006r.</t>
  </si>
  <si>
    <t>Remont ulicy Orzeszkowej                      w Sulechowie</t>
  </si>
  <si>
    <t>Remont chodnika                                               - dojście do Szkoły Podstawowej                                  w Brodach (od ulicy Jagielnickiej)</t>
  </si>
  <si>
    <t>Remont ulicy Narutowicza                     w Sulechowie</t>
  </si>
  <si>
    <t xml:space="preserve">W wyniku rozstrzygnięcia przetargu nieograniczonego ogłoszonego na stronie internetowej i na tablicy ogłoszeń w dniu 14 czerwca 2006 podpisano umowę na realizację zadania z Przedsiębiorstwem Robót Drogowych "DROGBUD" Sp. z o.o. z siedzibą w Świebodzinie. Termin realizacji umowy do 31 sierpnia 2006 r. </t>
  </si>
  <si>
    <t>Remonty chodników w Sulechowie:   ul. Pułaskiego, ul. Prusa (od ul. Żwirki i Wigury do  ul. Pułaskiego - prawa strona)</t>
  </si>
  <si>
    <t xml:space="preserve">W wyniku rozstrzygnięcia przetargu nieograniczonego ogłoszonego na stronie internetowej i i na tablicy ogłoszeń w dniu 30 czerwca 2006 podpisano umowę na realizację zadania z firmą "GEOPROFIT" Joanna Ćwioro z siedzibą w Sulechów. Termin realizacji umowy do 15 września 2006 r. </t>
  </si>
  <si>
    <t>Remont chodnika ul. Lipowa                                                  w Sulechowie</t>
  </si>
  <si>
    <t>Remont drogi na działce Nr 939          w Sulechowie (od ulicy Odrzańskiej przy Kościele Św. Stanisława Kostki)</t>
  </si>
  <si>
    <t>Remont chodnika przy ulicy Wojska Polskiego w Sulechowie</t>
  </si>
  <si>
    <t>Remont dróg gruntowych utwardzonych tłuczniem</t>
  </si>
  <si>
    <t xml:space="preserve">W wyniku rozstrzygnięcia przetargu nieograniczonego ogłoszonego na stronie internetowej i na tablicy ogłoszeń w dniu 22 czerwca 2006 pdpisano umowę na realizację zadania z Przedsiębiorstwem Usługowym "MAG-BUD" M.G. z siedzibą w Zielonej Górze. Termin realizacji umowy do 15 sierpnia 2006 r. </t>
  </si>
  <si>
    <t>Ustawienie krawężnika przy drodze gminnej w m. Kruszyna</t>
  </si>
  <si>
    <t>RAZEM (6-21)</t>
  </si>
  <si>
    <t>Remont budynków gminnych - udział gminy we wspólnotach</t>
  </si>
  <si>
    <t>ZGMK                      700                           70001</t>
  </si>
  <si>
    <t>Wykaz remontów znajduje się w sprawozdaniu opisowym ZGMK w Sulechowie.</t>
  </si>
  <si>
    <t>Malowanie pomieszczeń biurowych Urzędu Miejskiego w Sulechowie</t>
  </si>
  <si>
    <t>Gmina Sulechów                      750                            75023</t>
  </si>
  <si>
    <t>Modernizacja centrali telefonicznej (nagłośnienie, zamontowanie funkcji konferencyjnej, zakup UPS)</t>
  </si>
  <si>
    <t>Remont dwóch garaży Urzędu Miejskiego</t>
  </si>
  <si>
    <t>RAZEM (23-25)</t>
  </si>
  <si>
    <t>Remonty samochodów pożarniczych OSP Brody, Kije, Mozów i Pomorsko</t>
  </si>
  <si>
    <t>Gmina Sulechów                      754                            75412</t>
  </si>
  <si>
    <t>W I półroczu wykonano remont kapitalny motopompy będącej na stanie OSP Kije.</t>
  </si>
  <si>
    <t>Remont budynku remizy strażackiej OSP Kije</t>
  </si>
  <si>
    <t>Remont budynku magazynu Obrony Cywilnej przy ul. Zwycięstwa 7                              w Sulechowie</t>
  </si>
  <si>
    <t>Gmina Sulechów                      754                            75414</t>
  </si>
  <si>
    <t>RAZEM (26-28)</t>
  </si>
  <si>
    <t>Remonty w jednostkach oświatowych - razem:</t>
  </si>
  <si>
    <t>Gmina Sulechów Jednostki Oświatowe</t>
  </si>
  <si>
    <t>a) Remonty szkół podstawowych z tego:</t>
  </si>
  <si>
    <t>Szkoły podstawowe           801 80101</t>
  </si>
  <si>
    <t>1) Szkoła Podstawowa nr 1                 w Sulechowie</t>
  </si>
  <si>
    <t>Szkoła Podstawowa nr 1 w Sulechowie      801 80101</t>
  </si>
  <si>
    <t>- modernizacja kotłowni i wymiana instalacji C.O. na ogrzewanie gazowe  w Szkole Podstawowej         nr 1 w Sulechowie (budynek B - obiekt szkoły i byłego przedszkola) projekt i realizacja</t>
  </si>
  <si>
    <t>W I półroczu przygotowano dokumentację na ww zadanie. Remont zaplanowano na II półrocze 2006r.</t>
  </si>
  <si>
    <t>- remonty w budynkach szkoły m.in. malowanie sal lekcyjnych, korytarzy, remont sanitariatów</t>
  </si>
  <si>
    <t>2) Zespół Szkół w Sulechowie</t>
  </si>
  <si>
    <t>Zespół Szkół       w Sulechowie          801                    80101</t>
  </si>
  <si>
    <t>-wymiana okien, remont korytarzy    i dachu w budynku A</t>
  </si>
  <si>
    <t>W I półroczu 2006r. wymieniono 37 okien, częściowo wyremontowano korytarze, dalsze prace nastąpia w II półroczu 2006r.</t>
  </si>
  <si>
    <t>3) Szkoła Podstawowa w Bukowie</t>
  </si>
  <si>
    <t>Szkoła Podstawowa               w Bukowie                801                    80101</t>
  </si>
  <si>
    <t>-remonty podłog, położenie płytek             w stołówce</t>
  </si>
  <si>
    <t>4) Szkoła Podstawowa w Kalsku</t>
  </si>
  <si>
    <t>Szkoła Podstawowa           w Kalsku                 801                    80101</t>
  </si>
  <si>
    <t>- malowanie sali lekcyjnej</t>
  </si>
  <si>
    <t>5) Szkoła Podstawowa w Brodach</t>
  </si>
  <si>
    <t>Szkoła Podstawowa           w Brodach                801                    80101</t>
  </si>
  <si>
    <t>- wymiana wykładzin i okien, remont klasy</t>
  </si>
  <si>
    <t>Zadania zostaną zrealizowane w II półroczu 2006.</t>
  </si>
  <si>
    <t>6) Szkoła Podstawowa w Kijach</t>
  </si>
  <si>
    <t>Szkoła Podstawowa              w Kijach                801                    80101</t>
  </si>
  <si>
    <t>- remonty klas, naprawa dachu, rynien oraz elewacji, remont biblioteki</t>
  </si>
  <si>
    <t>7) Szkoła Podstawowa                                w Cigacicach</t>
  </si>
  <si>
    <t>Szkoła Podstawowa       w Cigacicach                801                    80101</t>
  </si>
  <si>
    <t>- podłączenie instalacji gazowej na gaz ziemny, remont korytarzy szkolnych, wymina instalacji oświetleniowej</t>
  </si>
  <si>
    <t>Szkoła Podstawowa             w Cigacicach                801                    80101</t>
  </si>
  <si>
    <t>b) Remonty przedszkoli z tego:</t>
  </si>
  <si>
    <t>Przedszkola                      801                           80104</t>
  </si>
  <si>
    <t>1) Przedszkole nr 5 w Sulechowie</t>
  </si>
  <si>
    <t>Przedszkole nr 5 w Sulechowie 801                             80104</t>
  </si>
  <si>
    <t>Przedszkole nr 5 w Sulechowie          801                    80104</t>
  </si>
  <si>
    <t>W I półroczu częściowo zmodernizowano instalację elektryczną, dokończenie prac nastąpi w II półroczu 2006r.</t>
  </si>
  <si>
    <t>2) Przedszkole nr 6 w Sulechowie</t>
  </si>
  <si>
    <t>- wymiana płytek podłogowych, armatury sanitarnej, wymiana okien i drzwi, konserwacja i naprawa dachu, zabezpiecznie kotłowni         w system przeciwwybuchowy, wymiana płytek i naprawa ścianek działowych w kuchni</t>
  </si>
  <si>
    <t>Zadania zostą zrealizowane w II półroczu 2006.</t>
  </si>
  <si>
    <t>3) Przedszkole nr 7 w Sulechowie</t>
  </si>
  <si>
    <t>- malowanie pomieszczeń przedszkolnych, przygotowanie terenu pod parking, remont ogrodzenia, wymiana okien, wyłożenie korytarzy i kuchni kafelkami, cyklinowanie parkietu</t>
  </si>
  <si>
    <t>W I półroczu zamontowano nową bramkę wejściową, pomalowano pomieszczenia przedszkolne i przygotowano teren pod parking. Dalsze prace remontowe zaplanowano na II półrocze 2006r.</t>
  </si>
  <si>
    <t>c) Remonty gimnazjów z tego:</t>
  </si>
  <si>
    <t>Gimnazja                      801                           80110</t>
  </si>
  <si>
    <t>1) Gimnazjum nr 2 w Sulechowie</t>
  </si>
  <si>
    <t>Gimanzjum nr 2 w Sulechowie 801                            80110</t>
  </si>
  <si>
    <t>- adaptacja pomieszczeń szkolnych na punkt wydawania posiłków gotowych, położenie elewacji na magazynie sprzętu sportowego przy sali gimnastycznej, modernizacja kotłowni, wymiana pokrycia dachu, odnowienie korytarzy szkolnych wraz z wymianą okien w lewym budynku</t>
  </si>
  <si>
    <t>2) Gimnazjum w Pomorsku</t>
  </si>
  <si>
    <t>Gimnazjum            w Pomorsku             801                   80110</t>
  </si>
  <si>
    <t>- remont jadalni na stołówce szkolnej</t>
  </si>
  <si>
    <t>Remonty w Centrum Profilaktyki Uzależnień ul. Licealna 18a Urząd Miejski w Sulechowie</t>
  </si>
  <si>
    <t>Gmina Sulechów                      851                            85154</t>
  </si>
  <si>
    <t>Remont dachu w Centrum Usług Socjalnych Kruszyna 5</t>
  </si>
  <si>
    <t>Gmina Sulechów                      852                            85219</t>
  </si>
  <si>
    <t>Malowanie pomieszczeń Dziecińca ul. Nowa 25 w Sulechowie</t>
  </si>
  <si>
    <t>Wymiana instalacji CO w Dziecińcu                           ul. Nowa 25 w Sulechowie</t>
  </si>
  <si>
    <t>RAZEM (31-33)</t>
  </si>
  <si>
    <t>Remonty urządzeń oświetleniowych (konserwacja)</t>
  </si>
  <si>
    <t>Gmina Sulechów                      900                            90015</t>
  </si>
  <si>
    <t>W I półroczu wykonywano naprawy bieżące urządzeń oświetlenia drogowego w parkach oraz obwodów oświetlenia ulic. Wykonawcą robót jest Zakład Instalatorstwa Elektrycznego H. Ciesielski z Sulechowa. Remonty urządzeń oświetleniowych dróg, ulic i placów wykonuje Grupa Energetyczna ENEA S.A - Rejon Energetyczny Świebodzin.</t>
  </si>
  <si>
    <t>Remonty urządzeń komunalnych</t>
  </si>
  <si>
    <t>Gmina Sulechów                      900                            90095</t>
  </si>
  <si>
    <t>W I półroczu wykonywano naprawy tablic ogłoszeniowych, ustawiano i naprawiano ławki na terenach gminnych, ustawiano i naprawiano kosze uliczne, czyszczono wpusty uliczne, naprawiano urządzenia rekreacyjne i zabawowe, uzupełniano kratki żeliwne we wpustach ulicznych. Wykonawcą usług jest Przedsiębiorstwo Wielobranżowe Kazimierz Musz z Sulechowa.</t>
  </si>
  <si>
    <t>RAZEM (34-35)</t>
  </si>
  <si>
    <t>Udział Zakładu Gospodarowania Mieniem Komunalnym                      w Sulechowie w pracach remontowych i konserwatorskich budynek Plac Ratuszowy 13-15, budynek ul. Sikorskiego 2, 3                  w Sulechowie</t>
  </si>
  <si>
    <t>ZGMK                      921                           92120</t>
  </si>
  <si>
    <t>Remonty w Ośrodku Sportu              i Rekreacji w Sulechowie</t>
  </si>
  <si>
    <t>OSiR                      926                            92605</t>
  </si>
  <si>
    <t>W I półroczu zmodernizowano nieckę basenu kąpielowego, wykonano remont boisk wiejskich (Brody, Kije), wymalowano pomieszczenia szatni i WC. W II półroczu nastąpią dalsze remonty boisk wiejskich, zaplanowano odnowienie elewacji na budynku OSiR, modernizację stadionu miejskiego.</t>
  </si>
  <si>
    <t>Odbudowa odcinków Rowów R-S76 i R-24 w Brzeziu k. Sulechowa                 i w Sulechowie L=590+200=790m</t>
  </si>
  <si>
    <t>Remont części ulicy Okrężnej                 w Sulechowie (za blokiem nr 30 wraz  z miejscami postojowymi)</t>
  </si>
  <si>
    <t>Remont części ulicy Licealnej                     w Sulechowie</t>
  </si>
  <si>
    <t>- modernizacja i naprawa instalacji elektrycznej. Malowanie gabinetu dyrektora i indendentki, naprawa                 i wymiana kafelek podłogowych           w pomieszczeniach kuchennych</t>
  </si>
  <si>
    <t xml:space="preserve">        Załącznik Nr 8</t>
  </si>
  <si>
    <t>zadań zleconych z zakresu administracji rządowej</t>
  </si>
  <si>
    <t xml:space="preserve">Gminie Sulechów </t>
  </si>
  <si>
    <t>wykonanie</t>
  </si>
  <si>
    <t>7 : 6</t>
  </si>
  <si>
    <t>OGÓŁEM DOCHODY (1- 7)</t>
  </si>
  <si>
    <t>DOTACJE CELOWE OTRZYMANE                        Z BUDŻETU PAŃSTWA NA REALIZACJĘ ZADAŃ BIEŻĄCYCH Z ZAKRESU ADMINISTRACJI RZĄDOWEJ ORAZ INNYCH ZADAŃ ZLECONYCH GMINIE (ZWIĄZKOM GMIN) USTAWAMI</t>
  </si>
  <si>
    <t>ŚWIADCZENIA RODZINNE ORAZ SKŁADKI NA UBEZPIECZENIA EMERYTALNE I RENTOWE                         Z UBEZPIECZENIA SPOŁECZNEGO</t>
  </si>
  <si>
    <t>ZASIŁKI I POMOC W NATURZE ORAZ SKŁADKI NA UBEZPIECZENIA SPOŁECZNE</t>
  </si>
  <si>
    <t>KOLONIE I OBOZY ORAZ INNE FORMY WYPOCZYNKU DZIECI I MŁODZIEŻY SZKOLNEJ,                  A TAKŻE SZKOLENIA MŁODZIEŻY</t>
  </si>
  <si>
    <t>OGÓŁEM WYDATKI (1- 7)</t>
  </si>
  <si>
    <t>4170</t>
  </si>
  <si>
    <t>3260</t>
  </si>
  <si>
    <t>4260</t>
  </si>
  <si>
    <t>3110</t>
  </si>
  <si>
    <t>Załącznik Nr 9</t>
  </si>
  <si>
    <t xml:space="preserve">Plan i wykonanie dochodów i wydatków </t>
  </si>
  <si>
    <t>związanych z realizacją zadań określonych</t>
  </si>
  <si>
    <t>w Gminnym Programie Profilaktyki i Rozwiązywania</t>
  </si>
  <si>
    <t>Problemów Alkoholowych w Gminie Sulechów</t>
  </si>
  <si>
    <t>DOCHODY</t>
  </si>
  <si>
    <t>WYDATKI</t>
  </si>
  <si>
    <t>Tytuł dochodu, dział, rozdział, paragraf</t>
  </si>
  <si>
    <t>%                 9:8</t>
  </si>
  <si>
    <t>Dział 756,                             rozdz. 75618, § 0480</t>
  </si>
  <si>
    <t>§ 2310</t>
  </si>
  <si>
    <t>RAZEM Dział 756,                             rozdz. 75618</t>
  </si>
  <si>
    <t>§ 2820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</si>
  <si>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</si>
  <si>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</si>
  <si>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</si>
  <si>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</si>
  <si>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</si>
  <si>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</si>
  <si>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</si>
  <si>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</si>
  <si>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4300</t>
  </si>
  <si>
    <t>§ 4350</t>
  </si>
  <si>
    <t>§ 4410</t>
  </si>
  <si>
    <t>§ 4430</t>
  </si>
  <si>
    <t>§ 4440</t>
  </si>
  <si>
    <t>§ 6050</t>
  </si>
  <si>
    <t>RAZEM dział 851, rozdz. 85154</t>
  </si>
  <si>
    <t xml:space="preserve">                    Załącznik Nr 10</t>
  </si>
  <si>
    <t>Plan i wykonanie dotacji celowych</t>
  </si>
  <si>
    <t>Nazwa podmiotu otrzymującego dotacje celowe</t>
  </si>
  <si>
    <t>Klasyfikacja budżetowa dział, rozdział, paragraf</t>
  </si>
  <si>
    <t>Przeznaczenie dotacji</t>
  </si>
  <si>
    <t>Transze przekazane do dnia 30.06.2006r.</t>
  </si>
  <si>
    <t>% wykonania 6:5</t>
  </si>
  <si>
    <t>RAZEM DOTACJE CELOWE (1 - 37)</t>
  </si>
  <si>
    <t>Powiat Zielonogórski</t>
  </si>
  <si>
    <t>600                                        60014                          2320</t>
  </si>
  <si>
    <t>Udział Gminy                      w kosztach zadań związanych                         z remontami dróg                i chodników powiatowych                   w ramach porozumienia                 w miejscowościach: Łęgowo, Buków, Kije      i ul. Żwirki i Wigury        w Sulechowie</t>
  </si>
  <si>
    <t>Miasto Zielona Góra</t>
  </si>
  <si>
    <t>750                           75023                        2310</t>
  </si>
  <si>
    <t>Udział Gminy                  w kosztach zadań związanych                        z Trójmiastem                 w ramach porozumienia</t>
  </si>
  <si>
    <t>Wodne Ochotnicze Pogotowie Ranunkowe</t>
  </si>
  <si>
    <t>754                                75415                              2820</t>
  </si>
  <si>
    <t>Organizacja pomocy oraz ratowanie osób na wodach śródlądowych,                  wg umowy</t>
  </si>
  <si>
    <t>Związek Harcerstwa Polskiego Komenda Hufca Sulechów</t>
  </si>
  <si>
    <t>754                                75495                              2820</t>
  </si>
  <si>
    <t>Realizacja zadania pn. "Turniej Zebra",                wg umowy</t>
  </si>
  <si>
    <t>I Prywatne Gimnazjum w Brzeziu k.Sulechowa</t>
  </si>
  <si>
    <t>801                                80110                              2540</t>
  </si>
  <si>
    <t>Dotacja podmiotowa na realizacje spraw edukacji publicznej             w ramach porozumienia</t>
  </si>
  <si>
    <t>Miasto Zielona Góra, Izba Wytrzeźwień                  w Raculi</t>
  </si>
  <si>
    <t>851                                85154                              2310</t>
  </si>
  <si>
    <t>Udział Gminy                   w kosztach działalności Izby Wytrzeźwień</t>
  </si>
  <si>
    <t>Caritas przy Parafii pw. Podwyższenia Krzyża Św. w Sulechowie</t>
  </si>
  <si>
    <t>851                                85154                              2820</t>
  </si>
  <si>
    <t>Na działalność świetlicy i akcję letnią ujętą w GPPiRPA, wg umowy</t>
  </si>
  <si>
    <t>Caritas przy Parafii pw. Św. Stanisława Kostki w Sulechowie</t>
  </si>
  <si>
    <t>Na akcję letnią ujętą            w GPPiRPA,                     wg umowy</t>
  </si>
  <si>
    <t>Na zorganizowanie letniego wypoczynku dla dzieci,</t>
  </si>
  <si>
    <t>warsztatów                       w szkołach w ramach GPPiRPA, wg umowy</t>
  </si>
  <si>
    <t>Związek Socjalistycznej Młodzieży Polskiej             w Zielonej Górze</t>
  </si>
  <si>
    <t>Na zorganizowanie letniego wypoczynku dla dzieci w ramach GPPiRPA, wg uowy</t>
  </si>
  <si>
    <t>Część zadań będzie wykonywana w § 4300 Zakup usług pozostałych. Wniosek             o zmianę planu będzie zrealizowany                    w II półroczu 2006r.</t>
  </si>
  <si>
    <t>Na zadania ujęte              w GPPiRPA</t>
  </si>
  <si>
    <t>Sulechowskie Stowarzyszenie "Amazonek"</t>
  </si>
  <si>
    <t>851                                85195                              2820</t>
  </si>
  <si>
    <t>Ochrona zdrowia - adaptacja osób niepełnosprawnych do sytuacji i warunków zaistniałych wskutek niepełnosprawności, wg umowy</t>
  </si>
  <si>
    <t>Towarzystwo Walki            z Kalectwem Oddz. Zielona Góra</t>
  </si>
  <si>
    <t>Ochrona zdrowia - Lubuskie spotkania integracyjne osób niepełnosprawnych</t>
  </si>
  <si>
    <t>III Lubuska spartakiada dla niepełnosprawnych,            wg umów</t>
  </si>
  <si>
    <t>Społeczne Ognisko Muzyczne Filia                    w Sulechowie</t>
  </si>
  <si>
    <t>921                                92105                              2820</t>
  </si>
  <si>
    <t>Koncerty dzieci - dzieciom,                         zg. z umową</t>
  </si>
  <si>
    <t>Stowarzyszenie "Praworządny Sulechów"</t>
  </si>
  <si>
    <t>Zadanie pn. "Pomnik  z serc - upamiętnienie nauczania Papieża Jana Pawła II,                  zg. z umową</t>
  </si>
  <si>
    <t>Zadanie pn. "Śladami Patriotów Spod Znaku Rodła", wg umowy</t>
  </si>
  <si>
    <t>Fundacja Rozwoju Kultury w Sulechowie "Kombinat Kultury"</t>
  </si>
  <si>
    <t>Zadanie pn. "Sulechowskie wieczory kulturalne słowo-obraz-dźwięk", zg. z umową</t>
  </si>
  <si>
    <t>Liga Obrony Kraju Oddział w Sulechowie</t>
  </si>
  <si>
    <t>Zadanie pn. "Organizacja wycieczek krajoznawczo-dydaktycznych                 z zakresu kultury,            wg umowy</t>
  </si>
  <si>
    <t>19.</t>
  </si>
  <si>
    <t>Sulechowskie Towarzystwo Historyczne</t>
  </si>
  <si>
    <t>921             92105              2820</t>
  </si>
  <si>
    <t>Zadanie pn. "Sulechowskie Zeszyty Historyczne",                 wg umowy</t>
  </si>
  <si>
    <t>20.</t>
  </si>
  <si>
    <t>Sulechowski Dom Kultury</t>
  </si>
  <si>
    <t>921                                92109                              2480</t>
  </si>
  <si>
    <t>Działalność kulturalna w Gminie</t>
  </si>
  <si>
    <t>21.</t>
  </si>
  <si>
    <t>Biblioteka Publiczna Gminy Sulechów</t>
  </si>
  <si>
    <t>921                                92116                              2480</t>
  </si>
  <si>
    <t>Działalność Bibliotek           w Gminie</t>
  </si>
  <si>
    <t>22.</t>
  </si>
  <si>
    <t>Wspólnoty Mieszkaniowe                     w Sulechowie przy ul.</t>
  </si>
  <si>
    <t>Wyszczególnienie</t>
  </si>
  <si>
    <t>Wykonanie</t>
  </si>
  <si>
    <t>w złotych</t>
  </si>
  <si>
    <t>C. Nadwyżka/Deficyt (A-B)</t>
  </si>
  <si>
    <t>D. Finansowanie (D1-D2)</t>
  </si>
  <si>
    <t>D1. Przychody ogółem</t>
  </si>
  <si>
    <t>D2. Rozchody ogółem</t>
  </si>
  <si>
    <t xml:space="preserve">       z tego:</t>
  </si>
  <si>
    <t xml:space="preserve">       w tym:</t>
  </si>
  <si>
    <t>Plan wg Uchwały Budżetowej</t>
  </si>
  <si>
    <t>-</t>
  </si>
  <si>
    <t xml:space="preserve">                                                     Budżetu Gminy Sulechów</t>
  </si>
  <si>
    <t xml:space="preserve">                                                                Plan i wykonanie</t>
  </si>
  <si>
    <t>x</t>
  </si>
  <si>
    <t>B.   Wydatki remontowe</t>
  </si>
  <si>
    <t>* stan należności po uwzględnieniu nadpłat</t>
  </si>
  <si>
    <t xml:space="preserve">     (zaległości podatników)</t>
  </si>
  <si>
    <t xml:space="preserve">                                     za okres od 1 stycznia do 30 czerwca 2006r.</t>
  </si>
  <si>
    <t>Plan po zmianach</t>
  </si>
  <si>
    <t>%                   4:3</t>
  </si>
  <si>
    <t>A. DOCHODY OGÓŁEM</t>
  </si>
  <si>
    <t>B2. Wydatki bieżące</t>
  </si>
  <si>
    <t>B3. Wydatki majątkowe (na inwestycje)</t>
  </si>
  <si>
    <t xml:space="preserve">B4. Wydatki majątkowe (z wyłączeniem </t>
  </si>
  <si>
    <t>B5. Wydatki majątkowe partnerów:</t>
  </si>
  <si>
    <t xml:space="preserve">      partnerów Miasto Nowa Sól, Gmina</t>
  </si>
  <si>
    <t xml:space="preserve">      Miasto Nowa Sól, Gmina Bytom</t>
  </si>
  <si>
    <t xml:space="preserve">      Odrzański i Miasto Zielona Góra)</t>
  </si>
  <si>
    <t>-9 788 661</t>
  </si>
  <si>
    <t>-8 467 105</t>
  </si>
  <si>
    <t xml:space="preserve">       deficytu</t>
  </si>
  <si>
    <t xml:space="preserve">       długoterminowych (z wydatków)</t>
  </si>
  <si>
    <t xml:space="preserve">       i pożyczek oraz odsetek w dochodach</t>
  </si>
  <si>
    <t xml:space="preserve">                              na 01.01.2006r.</t>
  </si>
  <si>
    <t xml:space="preserve">                              na 30.06.2006r.</t>
  </si>
  <si>
    <t xml:space="preserve">    w dochodach Gminy</t>
  </si>
  <si>
    <t xml:space="preserve">                              na 30.06.2005r.</t>
  </si>
  <si>
    <t xml:space="preserve">                              na 31.06.2006r.</t>
  </si>
  <si>
    <t>A1. DOCHODY (z wyłączeniem partnerów:</t>
  </si>
  <si>
    <t>B1. WYDATKI (z wyłączeniem partnerów:</t>
  </si>
  <si>
    <t xml:space="preserve">       Gminy</t>
  </si>
  <si>
    <t xml:space="preserve">      Bytom Odrzański i Miasto Zielona Góra)</t>
  </si>
  <si>
    <t xml:space="preserve">              Załącznik Nr 1</t>
  </si>
  <si>
    <t>-157 785</t>
  </si>
  <si>
    <t xml:space="preserve">     w dochodach Gminy</t>
  </si>
  <si>
    <t xml:space="preserve">     - spłata kredytów długoterminowych</t>
  </si>
  <si>
    <t xml:space="preserve">     - spłata pożyczek długoterminowych</t>
  </si>
  <si>
    <t xml:space="preserve">     - spłata odsetek, prowizji od kredytów</t>
  </si>
  <si>
    <t xml:space="preserve">     - spłata odsetek od pożyczek</t>
  </si>
  <si>
    <t xml:space="preserve">     - procentowy udział spłaty kredytów</t>
  </si>
  <si>
    <t xml:space="preserve">     - kredyty długoterminowe</t>
  </si>
  <si>
    <t xml:space="preserve">     - pożyczki długoterminowe</t>
  </si>
  <si>
    <t xml:space="preserve">     - wolne środki za rok ubiegły na pokrycie</t>
  </si>
  <si>
    <t xml:space="preserve">  - procentowy udział zobowiązań (zadłużeń)</t>
  </si>
  <si>
    <r>
      <t xml:space="preserve">     </t>
    </r>
    <r>
      <rPr>
        <u val="single"/>
        <sz val="12"/>
        <rFont val="Arial CE"/>
        <family val="0"/>
      </rPr>
      <t>Stan zobowiązań (zadłużenia) Gminy</t>
    </r>
  </si>
  <si>
    <r>
      <t xml:space="preserve">    </t>
    </r>
    <r>
      <rPr>
        <u val="single"/>
        <sz val="12"/>
        <rFont val="Arial CE"/>
        <family val="0"/>
      </rPr>
      <t>Stan należności Gminy</t>
    </r>
    <r>
      <rPr>
        <sz val="12"/>
        <rFont val="Arial CE"/>
        <family val="2"/>
      </rPr>
      <t xml:space="preserve"> </t>
    </r>
  </si>
  <si>
    <r>
      <t xml:space="preserve">    </t>
    </r>
    <r>
      <rPr>
        <u val="single"/>
        <sz val="12"/>
        <rFont val="Arial CE"/>
        <family val="0"/>
      </rPr>
      <t>(stan zaległości podatników)</t>
    </r>
  </si>
  <si>
    <t xml:space="preserve">   - procentowy udział należności</t>
  </si>
  <si>
    <t>B. WYDATKI OGÓŁEM (B2 + B3)</t>
  </si>
  <si>
    <t>Załącznik Nr 2</t>
  </si>
  <si>
    <t xml:space="preserve">Plan i wykonanie </t>
  </si>
  <si>
    <t xml:space="preserve">dochodów budżetowych </t>
  </si>
  <si>
    <t>Gminy Sulechów</t>
  </si>
  <si>
    <t xml:space="preserve">za okres 1 stycznia do 30 czerwca 2006r. </t>
  </si>
  <si>
    <t>wg klasyfikacji budżetowej</t>
  </si>
  <si>
    <t>Lp.</t>
  </si>
  <si>
    <t>Dział</t>
  </si>
  <si>
    <t>Rozdział</t>
  </si>
  <si>
    <t>Paragraf</t>
  </si>
  <si>
    <t>Plan na 2006r.</t>
  </si>
  <si>
    <t>%              7:6</t>
  </si>
  <si>
    <t>OGÓŁEM DOCHODY (1- 17)</t>
  </si>
  <si>
    <t>1.</t>
  </si>
  <si>
    <t>010</t>
  </si>
  <si>
    <t>ROLNICTWO I ŁOWIECTWO</t>
  </si>
  <si>
    <t>01036</t>
  </si>
  <si>
    <t>RESTRUKTURYZACJA I MODERNIZACJA SEKTORA ŻYWNOŚCIOWEGO ORAZ ROZWÓJ OBSZARÓW WIEJSKICH</t>
  </si>
  <si>
    <t>6298</t>
  </si>
  <si>
    <t>ŚRODKI NA DOFINANSOWANIE WŁASNYCH INWESTYCJI GMIN (ZWIĄZKÓW GMIN), POWIATÓW (ZWIĄZKÓW POWIATÓW), SAMORZĄDÓW WOJEWÓDZTW, POZYSKANE Z INNYCH ŹRÓDEŁ. FINANSOWANIE PROGRAMÓW                              I PROJEKTÓW ZE ŚRODKÓW FUNDUSZY STRUKTURALNYCH, FUNDUSZU SPÓJNOŚCI ORAZ Z SEKCJI GWARANCJI EUROPEJSKIEGO FUNDUSZU ORIENTACJI I GWARANCJI ROLNEJ</t>
  </si>
  <si>
    <t>2.</t>
  </si>
  <si>
    <t>TRANSPORT I ŁĄCZNOŚĆ</t>
  </si>
  <si>
    <t>DROGI PUBLICZNE GMINNE</t>
  </si>
  <si>
    <t>0690</t>
  </si>
  <si>
    <t>WPŁYWY Z RÓŻNYCH OPŁAT</t>
  </si>
  <si>
    <t>3.</t>
  </si>
  <si>
    <t>TURYSTYKA</t>
  </si>
  <si>
    <t>ZADANIA W ZAKRESIE UPOWSZECHNIANIA TURYSTYKI</t>
  </si>
  <si>
    <t>ŚRODKI NA DOFINANSOWANIE WŁASNYCH INWESTYCJI GMIN (ZWIĄZKÓW GMIN), POWIATÓW (ZWIĄZKÓW POWIATÓW), SAMORZĄDÓW WOJEWÓDZTW, POZYSKANE Z INNYCH ŹRÓDEŁ. FINANSOWANIE PROGRAMÓW                            I PROJEKTÓW ZE ŚRODKÓW FUNDUSZY STRUKTURALNYCH, FUNDUSZU SPÓJNOŚCI ORAZ Z SEKCJI GWARANCJI EUROPEJSKIEGO FUNDUSZU ORIENTACJI I GWARANCJI ROLNEJ</t>
  </si>
  <si>
    <t>6619</t>
  </si>
  <si>
    <t>DOTACJE CELOWE OTRZYMANE              Z GMINY NA INWESTYCJE I ZAKUPY INWESTYCYJNE REALIZOWANE NA PODSTAWIE POROZUMIEŃ (UMÓW) MIĘDZY JEDNOSTKAMI SAMORZĄDU TERYTORIALNEGO WSPÓŁFINANSOWANIE PROGRAMÓW                       I PROJEKTÓW REALIZOWANYCH ZE ŚRODKÓW Z FUNDUSZY STRUKTURALNYCH, FUNDUSZU SPÓJNOŚCI ORAZ Z SEKCJI GWARANCJI  EUROPEJSKIEGO FUNDUSZU ORIENTACJI I GWARANCJI ROLNEJ</t>
  </si>
  <si>
    <t>4.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</si>
  <si>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</si>
  <si>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</si>
  <si>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</si>
  <si>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</si>
  <si>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</si>
  <si>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</si>
  <si>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</si>
  <si>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</si>
  <si>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</si>
  <si>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</si>
  <si>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GOSPODARKA GRUNTAMI I NIERUCHOMOŚCIAMI</t>
  </si>
  <si>
    <t>0470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</si>
  <si>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</si>
  <si>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</si>
  <si>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</si>
  <si>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</si>
  <si>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</si>
  <si>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</si>
  <si>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5.</t>
  </si>
  <si>
    <t>ADMINISTRACJA PUBLICZNA</t>
  </si>
  <si>
    <t>URZĘDY WOJEWÓDZKIE</t>
  </si>
  <si>
    <t>DOTACJE CELOWE OTRZYMANE                                          Z BUDŻETU PAŃSTWA NA REALIZACJĘ ZADAŃ BIEŻĄCYCH Z ZAKRESU ADMINISTRACJI RZĄDOWEJ ORAZ INNYCH ZADAŃ ZLECONYCH GMINIE (ZWIĄZKOM GMIN) USTAWAMI</t>
  </si>
  <si>
    <t>DOCHODY JEDNOSTEK SAMORZĄDU TERYTORIALNEGO ZWIĄZANE                         Z REALIZACJĄ ZADAŃ  Z ZAKRESU ADMINISTRACJI RZĄDOWEJ ORAZ INNYCH ZADAŃ ZLECONYCH USTAWAMI</t>
  </si>
  <si>
    <t>URZĘDY GMIN (MIAST I MIAST NA PRAWACH POWIATU)</t>
  </si>
  <si>
    <t>6295</t>
  </si>
  <si>
    <t>ŚRODKI NA DOFINANSOWANIE WŁASNYCH INWESTYCJI GMIN (ZWIĄZKÓW GMIN), POWIATÓW (ZWIĄZKÓW POWIATÓW), SAMORZĄDÓW WOJEWÓDZTW, POZYSKANE Z INNYCH ŹRÓDEŁ. FINANSOWANIE Z INNYCH ŚRODKÓW BEZZWROTNYCH</t>
  </si>
  <si>
    <t>ŚRODKI NA DOFINANSOWANIE WŁASNYCH INWESTYCJI GMIN (ZWIĄZKÓW GMIN), POWIATÓW (ZWIĄZKÓW POWIATÓW), SAMORZĄDÓW WOJEWÓDZTW, POZYSKANE Z INNYCH ŹRÓDEŁ. FINANSOWANIE PROGRAMÓW                           I PROJEKTÓW ZE ŚRODKÓW FUNDUSZY STRUKTURALNYCH, FUNDUSZU SPÓJNOŚCI ORAZ Z SEKCJI GWARANCJI EUROPEJSKIEGO FUNDUSZU ORIENTACJI I GWARANCJI ROLNEJ</t>
  </si>
  <si>
    <t>6.</t>
  </si>
  <si>
    <t>URZĘDY NACZELNYCH ORGANÓW WŁADZY PAŃSTWOWEJ, KONTROLI I OCHRONY PRAWA ORAZ SĄDOWNICTWA</t>
  </si>
  <si>
    <t>URZĘDY NACZELNYCH ORGANÓW WŁADZY PAŃSTWOWEJ, KONTROLI  I OCHRONY PRAWA</t>
  </si>
  <si>
    <t>2010</t>
  </si>
  <si>
    <t>DOTACJE CELOWE OTRZYMANE                                        Z BUDŻETU PAŃSTWA NA REALIZACJĘ ZADAŃ BIEŻĄCYCH Z ZAKRESU ADMINISTRACJI RZĄDOWEJ ORAZ INNYCH ZADAŃ ZLECONYCH GMINIE (ZWIĄZKOM GMIN) USTAWAMI</t>
  </si>
  <si>
    <t>7.</t>
  </si>
  <si>
    <t>OBRONA NARODOWA</t>
  </si>
  <si>
    <t>POZOSTAŁE WYDATKI OBRONNE</t>
  </si>
  <si>
    <t>DOTACJE CELOWE OTRZYMANE                                       Z BUDŻETU PAŃSTWA NA REALIZACJĘ ZADAŃ BIEŻĄCYCH Z ZAKRESU ADMINISTRACJI RZĄDOWEJ ORAZ INNYCH ZADAŃ ZLECONYCH GMINIE (ZWIĄZKOM GMIN) USTAWAMI</t>
  </si>
  <si>
    <t>8.</t>
  </si>
  <si>
    <t>BEZPIECZEŃSTWO PUBLICZNE I OCHRONA PRZECIWPOŻAROWA</t>
  </si>
  <si>
    <t>STRAŻ MIEJSKA</t>
  </si>
  <si>
    <t>0570</t>
  </si>
  <si>
    <t>GRZYWNY, MANDATY I INNE KARY PIENIĘŻNE OD LUDNOŚCI</t>
  </si>
  <si>
    <t>9.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</si>
  <si>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</si>
  <si>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</si>
  <si>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</si>
  <si>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</si>
  <si>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</si>
  <si>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           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</si>
  <si>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</si>
  <si>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</si>
  <si>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</si>
  <si>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</si>
  <si>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</si>
  <si>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</si>
  <si>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</si>
  <si>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</si>
  <si>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</si>
  <si>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</si>
  <si>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</si>
  <si>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</si>
  <si>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</si>
  <si>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2440</t>
  </si>
  <si>
    <t>DOTACJE OTRZYMANE Z FUNDUSZY CELOWYCH NA REALIZACJĘ ZADAŃ BIEŻĄCYCH JEDNOSTEK SEKTORA FINANSÓW PUBLICZNYCH</t>
  </si>
  <si>
    <t>WPŁYWY Z PODATKU ROLNEGO, PODATKU LEŚNEGO, PODATKU OD SPADKÓW I DAROWIZN, PODATKU OD CZYNNOŚCI CYWILNOPRAWNYCH ORAZ PODATKÓW I OPŁAT LOKALNYCH OD OSÓB FIZYCZNYCH</t>
  </si>
  <si>
    <t>0360</t>
  </si>
  <si>
    <t>PODATEK OD SPADKÓW 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</si>
  <si>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</si>
  <si>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</si>
  <si>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</si>
  <si>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</si>
  <si>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</si>
  <si>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</si>
  <si>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ODSETKI OD NIETERMINOWYCH WPŁAT              Z TYTUŁU PODATKÓW  I OPŁAT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</si>
  <si>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</si>
  <si>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</si>
  <si>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</si>
  <si>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</si>
  <si>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</si>
  <si>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</si>
  <si>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</si>
  <si>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</si>
  <si>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</si>
  <si>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0590</t>
  </si>
  <si>
    <t>WPŁYWY Z OPŁATY ZA KONCESJE                        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</si>
  <si>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</si>
  <si>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</si>
  <si>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</si>
  <si>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</si>
  <si>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</si>
  <si>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10.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</si>
  <si>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</si>
  <si>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</si>
  <si>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</si>
  <si>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</si>
  <si>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</si>
  <si>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RÓŻNE ROZLICZENIA FINANSOWE</t>
  </si>
  <si>
    <t>CZĘŚĆ RÓWNOWAŻĄCA SUBWENCJI OGÓLNEJ DLA GMIN</t>
  </si>
  <si>
    <t>11.</t>
  </si>
  <si>
    <t>OŚWIATA I WYCHOWANIE</t>
  </si>
  <si>
    <t xml:space="preserve">SZKOŁY PODSTAWOWE </t>
  </si>
  <si>
    <t>DOTACJE CELOWE OTRZYMANE                                      Z BUDŻETU PAŃSTWA NA REALIZACJĘ ZADAŃ BIEŻĄCYCH Z ZAKRESU ADMINISTRACJI RZĄDOWEJ ORAZ INNYCH ZADAŃ ZLECONYCH GMINIE (ZWIĄZKOM GMIN) USTAWAMI</t>
  </si>
  <si>
    <t>2030</t>
  </si>
  <si>
    <t>DOTACJE CELOWE OTRZYMANE              Z BUDŻETU PAŃSTWA NA REALIZACJĘ WŁASNYCH ZADAŃ BIEŻĄCYCH GMIN (ZWIĄZKÓW GMIN)</t>
  </si>
  <si>
    <t>6260</t>
  </si>
  <si>
    <t>DOTACJE OTRZYMANE  Z FUNDUSZY CELOWYCH NA FINANSOWANIE                                       LUB DOFINANSOWANIE KOSZTÓW REALIZACJI INWESTYCJI I ZAKUPÓW INWESTYCYJNYCH JEDNOSTEK SEKTORA FINANSÓW PUBLICZNYCH</t>
  </si>
  <si>
    <t>PRZEDSZKOLA</t>
  </si>
  <si>
    <t>0960</t>
  </si>
  <si>
    <t>OTRZYMANE SPADKI, ZAPISY                        I DAROWIZNY W POSTACI PIENIĘŻNEJ</t>
  </si>
  <si>
    <t>GIMNAZJA</t>
  </si>
  <si>
    <t>POZOSTAŁA DZIAŁALNOŚĆ</t>
  </si>
  <si>
    <t>2020</t>
  </si>
  <si>
    <t>DOTACJE CELOWE OTRZYMANE              Z BUDŻETU PAŃSTWA NA ZADANIA BIEŻĄCE REALIZOWANE PRZEZ GMINĘ NA PODSTAWIE POROZUMIEŃ Z ORGANAMI ADMINISTRACJI RZĄDOWEJ</t>
  </si>
  <si>
    <t>12.</t>
  </si>
  <si>
    <t>OCHRONA ZDROWIA</t>
  </si>
  <si>
    <t xml:space="preserve">PROGRAMY POLITYKI ZDROWOTNEJ </t>
  </si>
  <si>
    <t>POZOSTAŁA DZIAŁALNOŚC</t>
  </si>
  <si>
    <t>13.</t>
  </si>
  <si>
    <t>POMOC SPOŁECZNA</t>
  </si>
  <si>
    <t>OŚRODKI WSPARCIA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</si>
  <si>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</si>
  <si>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USTWAMI</t>
  </si>
  <si>
    <t>SKŁADKI NA UBEZPIECZENIE ZDROWOTNE OPŁACANE ZA OSOBY POBIERAJĄCE NIEKTÓRE ŚWIADCZENIA Z POMOCY SPOŁECZNEJ ORAZ NIEKTÓRE ŚWIADCZENIA RODZINNE</t>
  </si>
  <si>
    <t>DOTACJE CELOWE OTRZYMANE                                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</si>
  <si>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</si>
  <si>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DOTACJE CELOWE OTRZYMANE                                            Z BUDŻETU PAŃSTWA NA REALIZACJĘ ZADAŃ BIEŻĄCYCH Z ZAKRESU ADMINISTRACJI RZĄDOWEJ ORAZ INNYCH ZADAŃ ZLECONYCH GMINIE (ZWIĄZKOM GMIN) USTAWAMI</t>
  </si>
  <si>
    <t>DOTACJE CELOWE OTRZYMANE                                           Z BUDŻETU PAŃSTWA NA REALIZACJĘ WŁASNYCH ZADAŃ BIEŻĄCYCH GMIN (ZWIĄZKÓW GMIN)</t>
  </si>
  <si>
    <t>OŚRODKI POMOCY SPOŁECZNEJ</t>
  </si>
  <si>
    <t>DOTACJE CELOWE OTRZYMANE                                     Z BUDŻETU PAŃSTWA NA REALIZACJĘ WŁASNYCH ZADAŃ BIEŻĄCYCH GMIN (ZWIĄZKÓW GMIN)</t>
  </si>
  <si>
    <t>USŁUGI OPIEKUŃCZE I SPECJALISTYCZNE USŁUGI OPIEKUŃCZE</t>
  </si>
  <si>
    <t>DOTACJE CELOWE OTRZYMANE                                   Z BUDŻETU PAŃSTWA NA REALIZACJĘ ZADAŃ BIEŻĄCYCH Z ZAKRESU ADMINISTRACJI RZĄDOWEJ ORAZ INNYCH ZADAŃ ZLECONYCH GMINIE (ZWIĄZKOM GMIN) USTAWAMI</t>
  </si>
  <si>
    <t>2360</t>
  </si>
  <si>
    <t>DOCHODY JEDNOSTEK SAMORZĄDU TERYTORIALNEGO ZWIĄZANE                          Z REALIZACJĄ ZADAŃ Z ZAKRESU ADMINISTRACJI RZĄDOWEJ ORAZ INNYCH ZADAŃ ZLECONYCH USTAWAMI</t>
  </si>
  <si>
    <t>14.</t>
  </si>
  <si>
    <t>EDUKACYJNA OPIEKA WYCHOWAWCZA</t>
  </si>
  <si>
    <t xml:space="preserve">KOLONIE I OBOZY ORAZ INNE FORMY WYPOCZYNKU DZIECI I MŁODZIEŻY SZKOLNEJ,  A TAKŻE SZKOLENIA MŁODZIEŻY </t>
  </si>
  <si>
    <t>POMOC MATERIALNA DLA UCZNIÓW</t>
  </si>
  <si>
    <t>DOTACJE CELOWE OTRZYMANE                                       Z BUDŻETU PAŃSTWA NA REALIZACJĘ WŁASNYCH ZADAŃ BIEŻĄCYCH GMIN (ZWIĄZKÓW GMIN)</t>
  </si>
  <si>
    <t>15.</t>
  </si>
  <si>
    <t>GOSPODARKA KOMUNALNA I OCHRONA ŚRODOWISKA</t>
  </si>
  <si>
    <t>GOSPODARKA ŚCIEKOWA I OCHRONA WÓD</t>
  </si>
  <si>
    <t>DOTACJE OTRZYMANE Z FUNDUSZY CELOWYCH NA FINANSOWANIE                          LUB DOFINANSOWANIE KOSZTÓW REALIZACJI INWESTYCJI I ZAKUPÓW INWESTYCYJNYCH JEDNOSTEK SEKTORA FINANSÓW PUBLICZNYCH</t>
  </si>
  <si>
    <t>GOSPODARKA ODPADAMI</t>
  </si>
  <si>
    <t>16.</t>
  </si>
  <si>
    <t>KULTURA I OCHRONA DZIEDZICTWA NARODOWEGO</t>
  </si>
  <si>
    <t>BIBLIOTEKI</t>
  </si>
  <si>
    <t>OCHRONA ZABYTKÓW I OPIEKA NAD ZABYTKAMI</t>
  </si>
  <si>
    <t>2700</t>
  </si>
  <si>
    <t>ŚRODKI NA DOFINANSOWANIE WŁASNYCH ZADAŃ BIEŻĄCYCH GMIN (ZWIĄZKÓW GMIN), POWIATÓW (ZWIĄZKÓW POWIATÓW), SAMORZĄDÓW WOJEWÓDZTW (POZYSKANE Z INNYCH ŹRÓDEŁ)</t>
  </si>
  <si>
    <t>ŚRODKI NA DOFINANSOWANIE WŁASNYCH INWESTYCJI GMIN (ZWIĄZKÓW GMIN), POWIATÓW (ZWIĄZKÓW POWIATÓW), SAMORZĄDÓW WOJEWÓDZTW, POZYSKANE Z INNYCH ŹRÓDEŁ. FINANSOWANIE PROGRAMÓW                             I PROJEKTÓW ZE ŚRODKÓW FUNDUSZY STRUKTURALNYCH, FUNDUSZU SPÓJNOŚCI ORAZ Z SEKCJI GWARANCJI EUROPEJSKIEGO FUNDUSZU ORIENTACJI I GWARANCJI ROLNEJ</t>
  </si>
  <si>
    <t>17.</t>
  </si>
  <si>
    <t>KULTURA FIZYCZNA I SPORT</t>
  </si>
  <si>
    <t>OBIEKTY SPORTOWE</t>
  </si>
  <si>
    <t>Załącznik Nr 3</t>
  </si>
  <si>
    <t>Stan zaległości z tytułu podatków, opłat i należności budżetowych</t>
  </si>
  <si>
    <t xml:space="preserve"> w Gminie Sulechów</t>
  </si>
  <si>
    <t>za okres od 1 stycznia do 30 czerwca 2006r.</t>
  </si>
  <si>
    <t>wg klasyfikacji budżetowej (wg sprawozdania Rb-27S)</t>
  </si>
  <si>
    <t>Rozdz.</t>
  </si>
  <si>
    <t>§</t>
  </si>
  <si>
    <t>Plan dochodów po zmianach</t>
  </si>
  <si>
    <t>Należności budżetowe wg przypisów</t>
  </si>
  <si>
    <t>Dochody wykonane</t>
  </si>
  <si>
    <t>Należności pozostałe                     do zapłaty</t>
  </si>
  <si>
    <t>%</t>
  </si>
  <si>
    <t>ogółem*</t>
  </si>
  <si>
    <t>10:7</t>
  </si>
  <si>
    <t>stan zaległości na 30.06.2006r.*</t>
  </si>
  <si>
    <t>DOCHODY OGÓŁEM W TYM:</t>
  </si>
  <si>
    <t>70005</t>
  </si>
  <si>
    <t>WPŁYWY Z TYTUŁU PRZEKSZTAŁCENIA PRAWA UŻYTKOWANIA WIECZYSTEGO PRZYSŁUGUJĄCEGO OSOBOM FIZYCZNYM W PRAWO WŁASNOŚCI</t>
  </si>
  <si>
    <t>75416</t>
  </si>
  <si>
    <t>75601</t>
  </si>
  <si>
    <t>WPŁYWY Z PODATKU ROLNEGO, PODATKU LEŚNEGO, PODATKU OD CZYNNOŚCI CYWILNOPRAWNYCH, PODATKÓW I OPŁAT LOKALNYCH OD OSÓB PRAWNYCH I INNYCH JEDNOSTEK ORGANIZACYJNYCH</t>
  </si>
  <si>
    <t>-1 604</t>
  </si>
  <si>
    <t>75616</t>
  </si>
  <si>
    <t>PODATEK OD SPADKÓW I DAROWIZN</t>
  </si>
  <si>
    <t>75621</t>
  </si>
  <si>
    <t>-132</t>
  </si>
  <si>
    <t>85212</t>
  </si>
  <si>
    <t>ŚWIADCZENIA RODZINNE ORAZ SKŁADKI NA UBEZPIECZENIA EMERYTALNE I RENTOWE Z UBEZPIECZENIA SPOŁECZNEGO</t>
  </si>
  <si>
    <t>DOCHODY JEDNOSTEK SAMORZĄDU TERYTORIALNEGO ZWIĄZANE Z REALIZACJĄ ZADAŃ Z ZAKRESU ADMINIISTRACJI RZĄDOWEJ ORAZ INNYCH ZADAŃ ZLECONYCH USTAWAMI</t>
  </si>
  <si>
    <t>85219</t>
  </si>
  <si>
    <t>RAZEM DZIAŁY: 700, 754, 756, 852</t>
  </si>
  <si>
    <t>* stan należności ogółem i stan zaległości po uwzględnieniu nadpłat (kolumna 9 i 10, nadpłata w kwocie 81.093 zł)</t>
  </si>
  <si>
    <t>Załącznik Nr 4</t>
  </si>
  <si>
    <t xml:space="preserve">wydatków budżetowych </t>
  </si>
  <si>
    <t xml:space="preserve">Gminy Sulechów </t>
  </si>
  <si>
    <t>za okres 1 stycznia do 30 czerwca 2006r.</t>
  </si>
  <si>
    <t xml:space="preserve">            w złotych</t>
  </si>
  <si>
    <t>Lp</t>
  </si>
  <si>
    <t>%        7:6</t>
  </si>
  <si>
    <t xml:space="preserve">  RAZEM WYDATKI (1-18)</t>
  </si>
  <si>
    <t>01008</t>
  </si>
  <si>
    <t>MELIORACJE WODNE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</si>
  <si>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</si>
  <si>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</si>
  <si>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</si>
  <si>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</si>
  <si>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</si>
  <si>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W WYSOKOŚCI 2% UZYSKANYCH WPŁYWÓW  Z PODATKU ROLNEGO</t>
  </si>
  <si>
    <t>WYDATKI INWESTYCYJNE JEDNOSTEK BUDŻETOWYCH.                                                      FINANSOWANIE PROGRAMÓW I PROJEKTÓW ZE ŚRODKÓW FUNDUSZY STRUKTURALNYCH, FUNDUSZU SPÓJNOŚCI ORAZ Z SEKCJI GWARANCJI EUROPEJSKIEGO FUNDUSZU ORIENTACJI I GWARANCJI ROLNEJ</t>
  </si>
  <si>
    <t>WYDATKI INWESTYCYJNE JEDNOSTEK BUDŻETOWYCH.                                                             WSPÓŁFINANSOWANIE PROGRAMÓW                            I PROJEKTÓW ZE ŚRODKÓW FUNDUSZY STRUKTURALNYCH, FUNDUSZU SPÓJNOŚCI ORAZ Z SEKCJI GWARANCJI EUROPEJSKIEGO FUNDUSZU ORIENTACJI I GWARANCJI ROLNEJ</t>
  </si>
  <si>
    <t>01095</t>
  </si>
  <si>
    <t>ZAKUP MATERIAŁÓW I WYPOSAŻENIA</t>
  </si>
  <si>
    <t>ZAKUP ENERGII</t>
  </si>
  <si>
    <t>ZAKUP USŁUG POZOSTAŁYCH</t>
  </si>
  <si>
    <t>DROGI PUBLICZNE POWIATOWE</t>
  </si>
  <si>
    <t>DOTACJE CELOWE PRZEKAZANE DLA POWIATU NA ZADANIA BIEŻĄCE REALIZOWANE NA PODSTAWIE POROZUMIEŃ (UMÓW) MIĘDZY JEDNOSTKAMI SAMORZĄDU TERYTORIALNEGO</t>
  </si>
  <si>
    <t xml:space="preserve">ZAKUP USŁUG REMONTOWYCH                                   </t>
  </si>
  <si>
    <t xml:space="preserve">WYDATKI INWESTYCYJNE JEDNOSTEK BUDŻETOWYCH                                                         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</si>
  <si>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</si>
  <si>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</si>
  <si>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</si>
  <si>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</si>
  <si>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</si>
  <si>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</si>
  <si>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USŁUG REMONTOWYCH</t>
  </si>
  <si>
    <t>ZAKUP USŁUG ZDROWOTNYCH</t>
  </si>
  <si>
    <t>ZAKUP USŁUG DOSTĘPU DO SIECI INTERNET</t>
  </si>
  <si>
    <t>PODRÓŻE SŁUŻBOWE KRAJOWE</t>
  </si>
  <si>
    <t>RÓŻNE OPŁATY I SKŁADKI</t>
  </si>
  <si>
    <t>ODPISY NA ZAKŁADOWY FUNDUSZ ŚWIADCZEŃ SOCJALNYCH</t>
  </si>
  <si>
    <t xml:space="preserve">WYDATKI INWESTYCYJNE JEDNOSTEK BUDŻETOWYCH </t>
  </si>
  <si>
    <t>WYDATKI NA ZAKUPY INWESTYCYJNE JEDNOSTEK BUDŻETOWYCH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</si>
  <si>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</si>
  <si>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</si>
  <si>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</si>
  <si>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</si>
  <si>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</si>
  <si>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WPŁATY NA PFRON</t>
  </si>
  <si>
    <t xml:space="preserve">ZAKUP USŁUG REMONTOWYCH                                                                                              </t>
  </si>
  <si>
    <t>PODRÓŻE SŁUŻBOWE ZAGRANICZNE</t>
  </si>
  <si>
    <t>WYDATKI INWESTYCYJNE JEDNOSTEK BUDŻETOWYCH.                                                       FINANSOWANIE Z INNYCH ŚRODKÓW BEZZWROTNYCH</t>
  </si>
  <si>
    <t>WYDATKI INWESTYCYJNE JEDNOSTEK BUDŻETOWYCH.                                                         WSPÓŁFINANSOWANIE INNYCH ŚRODKÓW BEZZWROTNYCH</t>
  </si>
  <si>
    <t>PROMOCJA JEDNOSTEK SAMORZĄDU TERYTORIALNEGO</t>
  </si>
  <si>
    <t>4210</t>
  </si>
  <si>
    <t>4300</t>
  </si>
  <si>
    <t>4410</t>
  </si>
  <si>
    <t>4420</t>
  </si>
  <si>
    <t>4430</t>
  </si>
  <si>
    <t>6060</t>
  </si>
  <si>
    <t>URZĘDY NACZELNYCH ORGANÓW WŁADZY PAŃSTWOWEJ, KONTROLI I OCHRONY PRAWA</t>
  </si>
  <si>
    <t>KOMENDY WOJEWÓDZKIE POLICJI</t>
  </si>
  <si>
    <t>WPŁATY JEDNOSTEK NA FUNDUSZ CELOWY NA FINANSOWANIE LUB DOFINANSOWANIE ZADAŃ INWESTYCYJNYCH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</si>
  <si>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</si>
  <si>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</si>
  <si>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</si>
  <si>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</si>
  <si>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</si>
  <si>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</si>
  <si>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</si>
  <si>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</si>
  <si>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</si>
  <si>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</si>
  <si>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</si>
  <si>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SZKOŁY PODSTAWOWE</t>
  </si>
  <si>
    <t>STYPENDIA DLA UCZNIÓW</t>
  </si>
  <si>
    <t>INNE FORMY POMOCY DLA UCZNIÓW</t>
  </si>
  <si>
    <t>WPŁATY NA PAŃSTWOWY FUNDUSZ REHABILITACJI OSÓB NIEPEŁNOSPRAWNYCH</t>
  </si>
  <si>
    <t>ZAKUP ŚRODKÓW ŻYWNOŚCI</t>
  </si>
  <si>
    <t>ZAKUP POMOCY NAUKOWYCH, DYDAKTYCZNYCH I KSIĄŻEK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</si>
  <si>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</si>
  <si>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</si>
  <si>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</si>
  <si>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</si>
  <si>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</si>
  <si>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</si>
  <si>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</si>
  <si>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</si>
  <si>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</si>
  <si>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</si>
  <si>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</si>
  <si>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DOTACJA PODMIOTOWA Z BUDŻETU DLA NIEPUBLICZNEJ JEDNOSTKI SYSTEMU OŚWIATY</t>
  </si>
  <si>
    <t>DOWOŻENIE UCZNIÓW DO SZKÓŁ</t>
  </si>
  <si>
    <t>DOKSZTAŁCANIE I DOSKONALENIE NAUCZYCIELI</t>
  </si>
  <si>
    <t>PROGRAMY POLITYKI ZDROWOTNEJ</t>
  </si>
  <si>
    <t>PRZECIWDZIAŁANIE ALKOHOLIZMOWI</t>
  </si>
  <si>
    <t>2820</t>
  </si>
  <si>
    <t>4350</t>
  </si>
  <si>
    <t>ŚWIADCZENIA RODZINNE, ZALICZKA ALIMENTACYJNA ORAZ SKŁADKI NA UBEZPIECZENIA EMERYTALNE I RENTOWE                      Z UBEZPIECZENIA SPOŁECZNEGO</t>
  </si>
  <si>
    <t>ŚWIADCZENIA SPOŁECZNE</t>
  </si>
  <si>
    <t xml:space="preserve">SKŁADKI NA UBEZPIECZENIA SPOŁECZNE </t>
  </si>
  <si>
    <t>PODRÓŻE SŁUŻBOWE  KRAJOWE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</si>
  <si>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</si>
  <si>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</si>
  <si>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</si>
  <si>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</si>
  <si>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KOLONIE I OBOZY ORAZ INNE FORMY WYPOCZYNKU DZIECI I MŁODZIEŻY SZKOLNEJ,          A TAKŻE SZKOLENIA MŁODZIEŻY</t>
  </si>
  <si>
    <t xml:space="preserve">WYDATKI INWESTYCYJNE JEDNOSTEK BUDŻETOWYCH                                                      </t>
  </si>
  <si>
    <t>WYDATKI INWESTYCYJNE JEDNOSTEK BUDŻETOWYCH                                                               WSPÓŁFINANSOWANIE PROGRAMÓW I PROJEKTÓW REALIZOWANYCH ZE ŚRODKÓW FUNDUSZY STRUKTURALNYCH, FUNDUSZU SPÓJNOŚCI, ORAZ Z SEKCJI GWARANCJI EUROPEJSKIEGO FUNDUSZU ORIENTACJI I GWARANCJI ROLNEJ</t>
  </si>
  <si>
    <t>OCZYSZCZANIE MIAST I WSI</t>
  </si>
  <si>
    <t>UTRZYMANIE ZIELENI W MIASTACH I GMINACH</t>
  </si>
  <si>
    <t>OŚWIETLENIE ULIC, PLACÓW I DRÓG</t>
  </si>
  <si>
    <t>POZOSTAŁE ZADANIA W ZAKRESIE KULTURY</t>
  </si>
  <si>
    <t>DOMY I OŚRODKI KULTURY, ŚWIETLICE I KLUBY</t>
  </si>
  <si>
    <t>DOTACJA PODMIOTOWA Z BUDŻETU DLA SAMORZĄDOWEJ INSTYTUCJI KULTURY</t>
  </si>
  <si>
    <t>DOTACJE CELOWE Z BUDŻETU NA FINANSOWANIE LUB DOFINANSOWANIE PRAC REMONTOWYCH I KONSERWATORSKICH OBIEKTÓW ZABYTKOWYCH PRZEKAZANE JEDNOSTKOM NIEZALICZONYM DO SEKTORA FINANSÓW PUBLICZNYCH</t>
  </si>
  <si>
    <t>18.</t>
  </si>
  <si>
    <t>ZADANIA W ZAKRESIE KULTURY FIZYCZNEJ I SPORTU</t>
  </si>
  <si>
    <t xml:space="preserve">               Załącznik Nr 5</t>
  </si>
  <si>
    <t>Plan i wykonanie</t>
  </si>
  <si>
    <t>zadań inwestycyjnych finansowanych</t>
  </si>
  <si>
    <t>z budżetu Gminy Sulechów</t>
  </si>
  <si>
    <t>w okresie od 1 stycznia do 30 czerwca 2006r.</t>
  </si>
  <si>
    <t xml:space="preserve">wydatki majątkowe §§ 6050, 6055, 6056, 6058, 6059, 6060, 6170 </t>
  </si>
  <si>
    <t>Nazwa zadania</t>
  </si>
  <si>
    <t>Inwestor ..............          dział, rozdział, paragraf</t>
  </si>
  <si>
    <t>Rok rozpoczęcia Rok zakończenia</t>
  </si>
  <si>
    <t>Szacunkowa wartość zadania</t>
  </si>
  <si>
    <t>Źródła finansowania</t>
  </si>
  <si>
    <t>%     14:6</t>
  </si>
  <si>
    <t>Środki własne</t>
  </si>
  <si>
    <t>Dotacje</t>
  </si>
  <si>
    <t>Kredyty</t>
  </si>
  <si>
    <t>Pożyczki WFOŚiGW NFOŚiGW</t>
  </si>
  <si>
    <t>Fundusze             z UE</t>
  </si>
  <si>
    <t>Fundusze celowe</t>
  </si>
  <si>
    <t>Inne</t>
  </si>
  <si>
    <t>OGÓŁEM INWESTYCJE (poz. 1 - 45)</t>
  </si>
  <si>
    <t>Budowa przepustu na rzece Sulechówka                 ul. Kolejowa                            w Sulechowie         Etap: projekt</t>
  </si>
  <si>
    <t>Gmina Sulechów</t>
  </si>
  <si>
    <t>2006  2007</t>
  </si>
  <si>
    <t>6050</t>
  </si>
  <si>
    <t>Została zawarta umowa przez Wydz. ZP na opracowanie projektu, który wykonuje firma „GEOBUD” Zakład Usług Ekologicznych s.c. Jan i Teresa Kłosińscy w Zielonej Górze z terminem opracowania 30.08.2006r.</t>
  </si>
  <si>
    <t>Adaptacja i remont budynku byłej szkoły podstawowej na wielofunkcyjną salę wiejską w Klępsku</t>
  </si>
  <si>
    <t>2004  2007</t>
  </si>
  <si>
    <t>6058, 6059</t>
  </si>
  <si>
    <t>Zadanie to będzie realizowane w przypadku dofinansowania realizacji projektu w zakresie działania „Odnowa wsi oraz zachowanie i ochrona dziedzictwa kulturowego".</t>
  </si>
  <si>
    <t>Budowa sali wiejskiej             w Kijach spełniającej rolę świetlicy wiejskiej i sali sportowej                         Etap: projekt i prace przygotowawcze</t>
  </si>
  <si>
    <t>2005  2008</t>
  </si>
  <si>
    <t>Ze względu na brak naboru na wnioski o podobnym charakterze prace przy zadaniu zostały wstrzymane. Obecnie projekt oczekuje na wznowienie naboru wniosków.</t>
  </si>
  <si>
    <t>RAZEM (poz. 1 - 3)</t>
  </si>
  <si>
    <t>X</t>
  </si>
  <si>
    <t>Budowa drogi ul. Dębowa w Sulechowie</t>
  </si>
  <si>
    <t>2004  2006</t>
  </si>
  <si>
    <t>600</t>
  </si>
  <si>
    <t>60016</t>
  </si>
  <si>
    <t>W wyniku rozstrzygnięcia przetargu nieogranicznego ogłoszonego w Biuletynie Zamówień Publicznych w dniu 28 lutego 2006 r.na stronie internetowej i na tablicy ogłoszeń,                   w dniu, 17 maja 2006 r. podpisana została umowa z Zakładem Usługowo - Produkcyjnym sp. z o.o. w Chrośnicy 86c. Umowny termin zakończenia realizacji zadania do           2 wrzesnia 2006 r. Do upływu terminu składania ofert złożono 4 oferty.</t>
  </si>
  <si>
    <t>Budowa drogi                     ul. Brzoskwiniowa                w Sulechowie</t>
  </si>
  <si>
    <t>W wyniku rozstrzygnięcia przetargu nieogranicznego ogłoszonego w Biuletynie Zamówień Publicznych  w dniu 28 lutego 2006 r.na stronie internetowej i na tablicy ogłoszeń,           w dniu, 17 maja 2006 r. podpisana została umowa z Zakładem Usługowo - Produkcyjnym sp. z o.o. w Chrośnicy 86c. Umowny termin zakończenia realizacji zadania do                 2 wrzesnia 2006 r. Do upływu terminu składania ofert złożono 4 oferty.</t>
  </si>
  <si>
    <t>Budowa ulicy Wiejskiej  w Pomorsku</t>
  </si>
  <si>
    <t>2005  2006</t>
  </si>
  <si>
    <t>W wyniku rozstrzygnięcia przetargu nieogranicznego ogłoszonego w Biuletynie Zamówień Publicznych  w dniu 6 maja 2006 r.na stronie internetowej i na tablicy ogłoszeń,                    w dniu 14 lipca 2006 r. podpisana została umowa z PRO-KARI Mirosław Kursa z Zielonej Góry. Umowny termin zakończenia realizacji zadania do 30 wrzesnia 2006 r. Do upływu terminu składania ofert złożono 4 oferty.</t>
  </si>
  <si>
    <t>Budowa ulicy Środkowej wraz                         z odwodnieniem ulicy Krzywej                                        w Sulechowie</t>
  </si>
  <si>
    <t>Zadanie zostanie zrealizowane w II półroczu 2006r.</t>
  </si>
  <si>
    <t>Budowa dróg: ulice Olbromskiego, Cedry - od ulicy Odrowąża do ulicy Ptasiej w Sulechowie</t>
  </si>
  <si>
    <t>W wyniku przeprowadzonego postępowania o udzielenie zamówienia publicznego w trybie negocjacji z ogłoszeniem w dniu 13 kwietnia 2006 r. podpisana została umowa na opracowanie dokumentacji projektowej z Przedsiębiorstwem Usługowym MAG-BUD M.G. z Zielonej Góry. Umowny termin zakończenia realizacji zamówienia 31.07.2006 r. Ogłoszenie o rozpoczęciu postępowania zostało opublikowane na stronie internetowej i na tablicy ogłoszeń w siedzibie zamawiającego. Wniosek o dopuszczenie do udziału              w postępowaniu złożył 1 Wykonawca.</t>
  </si>
  <si>
    <t>Budowa drogi                        ul. Rozwojowa                      w Sulechowie                      Etap II</t>
  </si>
  <si>
    <t>2005  2007</t>
  </si>
  <si>
    <t>Budowa drogi ulica Jagielnicka w Brodach Etap: wykonanie dokumentacji projektowej</t>
  </si>
  <si>
    <t>Gmina Sulechów 600                      60016                   6050</t>
  </si>
  <si>
    <t>2006  2008</t>
  </si>
  <si>
    <t>W wyniku przeprowadzonego postępowania o udzielenie zmówienia publicznego w trybie przetargu nieograniczonego w dniu 11 kwietnia 2006 r. podpisana została umowa na opracowanie dokumentacji projektowej z Przedsiębiorstwem Usługowym MAG-BUD M.G. z Zielonej Góry. Umowny termin zakończenia realizacji zamówienia 15.10.2006 r. Ogłoszenie o rozpoczęciu postępowania zostało opublikowane na stronie internetowej i na tablicy ogłoszeń w siedzibie zamawiającego. Złożono 2 oferty.</t>
  </si>
  <si>
    <t>RAZEM (poz. 4 - 10)</t>
  </si>
  <si>
    <t>Budowa przystani turystycznych na Odrze  w miejscowościach: Cigacice Gmina Sulechów, Nowa Sól              i Bytom Odrzański</t>
  </si>
  <si>
    <t>Beneficjent Gmina Sulechów</t>
  </si>
  <si>
    <t>630</t>
  </si>
  <si>
    <t>63003</t>
  </si>
  <si>
    <t>6058   6059</t>
  </si>
  <si>
    <t>Ogółem projekt:</t>
  </si>
  <si>
    <t>A. Zadanie inwestycyjne Gmina Sulechów</t>
  </si>
  <si>
    <t>630, 63003</t>
  </si>
  <si>
    <t>2003  2007</t>
  </si>
  <si>
    <t>B. Zadanie inwestycyjne Miasto Nowa Sól</t>
  </si>
  <si>
    <t>Partner</t>
  </si>
  <si>
    <t>C. Zadanie inwestycyjne Gmina Bytom Odrzański</t>
  </si>
  <si>
    <t>W wyniku rozstrzygnięcia przetargu nieogranicznego ogłoszonego w Biuletynie Zamówień Publicznych  w dniu 18 stycznia 2006 r.na stronie internetowej i na tablicy ogłoszeń, w dniu 19 kwietnia 2006 r. podpisana została umowa z BHE DYCHÓW Sp. z o.o. z DYCHOWA Umowny termin zakończenia realizacji zadania do 30 czerwca 2007 r. Do upływu terminu składania ofert złożono 3 oferty. Zadanie jest współfinansowane z programu INTERREG IIIA, Priorytet 2- Rozwój Infrastruktury, Działanie 2.1. - Poprawa Logistyki Transgranicznej oraz Infrastuktury Komunikacyjnej. Wykonano w nakładzie 50 tyś. egzemplarzy materiały promocyjne, które ukazały się w miesięczniku NACHBARN. W Cigacicach wykonano przyłącze do sieci energetycznej.</t>
  </si>
  <si>
    <t>RAZEM (poz. 11 - 13)</t>
  </si>
  <si>
    <t>Adaptacja budynku               ul. Przemysłowa 12              w Sulechowie na budynek z lokalami socjalnymi                      Etap: realizacja</t>
  </si>
  <si>
    <t>W wyniku rozstrzygnięcia przetargu nieogranicznego ogłoszonego w Biuletynie Zamówień Publicznych  w dniu 17 lutego 2006 r.na stronie internetowej i na tablicy ogłoszeń,        w dniu 21 kwietnia 2006 r. podpisana została umowa z Przedsiębiorstwem Budowlanym "PeBeRol" Sp. z o.o.w Sulechowie. Umowny termin zakończenia realizacji zadania do 30 września 2006 r. Do upływu terminu składania ofert złożono 1 ofertę.</t>
  </si>
  <si>
    <t>Zakup komputerów                                - Zakład Gospodarowania Mieniem Komunalnym                w Sulechowie</t>
  </si>
  <si>
    <t>Planowany zakup 2 komputerów nastąpi w II półroczu 2006r.</t>
  </si>
  <si>
    <t>Zakup nieruchomości         dla potrzeb Gminy (zamiany                                                  i odszkodowania)</t>
  </si>
  <si>
    <t>Odszkodowanie za przejętą działkę nr 479/1 planowaną na drogę gminą w obrębie Krężoły. Zakup od SPOŁEM PSS w Sulechowie obiektu budowlanego przy ulicy Przemysłowej w Sulechowie.</t>
  </si>
  <si>
    <t>RAZEM (poz. 14 - 16)</t>
  </si>
  <si>
    <t>Samorządowa platforma cyfrowa ustawicznego szkolenia kadr oraz rozwoju e-usług publicznych - Urząd Miejski w Sulechowie</t>
  </si>
  <si>
    <t xml:space="preserve">Beneficjent Lider Fundacja Informatyki i </t>
  </si>
  <si>
    <t>NMF               i MFEOG</t>
  </si>
  <si>
    <t>Zarządzania (FIiZ)                  z Łodzi</t>
  </si>
  <si>
    <t>6055, 6056</t>
  </si>
  <si>
    <t>Wniosek na przesunięcie terminu realizacji zadania na lata 2007 - 2009 został złożony w miesiącu sierpniu 2006r.</t>
  </si>
  <si>
    <t>Zakup niszczarki do Urzędu Miejskiego                               w Sulechowie</t>
  </si>
  <si>
    <t>Zakup został zaplanowany na II półrocze 2006r.</t>
  </si>
  <si>
    <t>Zakup urządzenia wielofunkcyjnego do Urzędu Miejskiego (kolorowe z funkcją drukarki, skaner                 i e-filing)</t>
  </si>
  <si>
    <t>Komputeryzacja Urzędu Miejskiego            w Sulechowie</t>
  </si>
  <si>
    <t>Zakupiono sprzęt i oprogramowanie: zestaw komputerowy -17 szt., drukarka igłowa - 1 szt., drukarka laserowa - 2 szt., router - 1 szt., oprogramowanie: system KASA, moduły: ROZRACHUNKOŚĆ, KWITY - OPŁATY systemu SFINX, rozbudowa systemu FINN 8 SQL, pakiety biurowe - 20 licencji, program antywirusowy - 75 licencji.</t>
  </si>
  <si>
    <t>Zakup i instalacja kamery internetowej</t>
  </si>
  <si>
    <t>Gmina Sulechów 750               75075              6060</t>
  </si>
  <si>
    <t>W miesiącu maju została zamontowana kamera internetowa na budynku Ratusza do celów promocyjnych.</t>
  </si>
  <si>
    <t>RAZEM (poz. 17 - 21)</t>
  </si>
  <si>
    <t>Dofinansowanie do zakupu dwóch samochodów osobowych dla Komisariatu Policji          w Sulechowie</t>
  </si>
  <si>
    <t>Komenda Miejska Policji              w Zielonej Górze</t>
  </si>
  <si>
    <t>W miesiącu czerwcu zostało przekazane dofinansowanie do zakupu dwóch samochodów osobowych zgodnie z zawartą umową.</t>
  </si>
  <si>
    <t>Budowa dwóch garaży dla samochodów strażackich w OSP Pomorsko</t>
  </si>
  <si>
    <t>W I półroczu wykonano pomiary geodezyjne. W dniu 12 czerwca 2006r. została zawarta umowa na dostarczenie materiałów budowlanych przez Przedsiębiorstwo Wielobranżowe BUDMET s.j. w Sulechowie. Prace budowlane zostaną wykonane przez członków OSP w II półroczu 2006r.</t>
  </si>
  <si>
    <t>Dobudowa remizy strażackiej do sali wiejskiej w Brodach                      Etap: wykonanie elewacji</t>
  </si>
  <si>
    <t>Gmina Sulechów 754                  75412                   6050</t>
  </si>
  <si>
    <t>2001  2006</t>
  </si>
  <si>
    <t>Dobudowa do istniejącego budynku garażu - OSP Mozów</t>
  </si>
  <si>
    <t>Zakupiono materiały elektryczne, które zostały zainstalowane przez członków OSP. W dniu 12 czerwca 2006r. została zawarta umowa na dostarczenie materiałów budowlanych przez Przedsiębiorstwo Wielobranżowe BUDMET s.j. w Sulechowie. Prace budowlane zostaną wykonane przez członków OSP w II półroczu 2006r.</t>
  </si>
  <si>
    <t>Zakup sprzętu: aparatów powietrznych i torby medycznej dla jednostek OSP</t>
  </si>
  <si>
    <t>Zadanie będzie zrealizowane w II półroczu 2006r.</t>
  </si>
  <si>
    <t>RAZEM (poz. 22 - 26)</t>
  </si>
  <si>
    <t>Budowa sali sportowej przy Szkole Podstawowej nr 1                 w Sulechowie</t>
  </si>
  <si>
    <t>2004 - 2007</t>
  </si>
  <si>
    <t>FRKF</t>
  </si>
  <si>
    <t>W wyniku rozstrzygnięcia przetargu nieograniczonego ogłoszonego w Biuletynie Zamówień Publicznych  w dniu 1 kwietnia 2005 r.na stronie internetowej i na tablicy ogłoszeń, w dniu 7 czerwca 2005 r. podpisana została umowa na realizację robót budowalnych z Przedsiębiorstwem Budowlanym "PeBeRol" Sp. z o.o.w Sulechowie. Umowny termin zakończenia realizacji zadania do 20 grudnia 2006 r. Do upływu terminu składania ofert złożono 7 ofert.</t>
  </si>
  <si>
    <t>Adaptacja pomieszczeń                         w budynku szkolnym na punkt wydawania                 i konsumpcji posiłków gotowych w Gimnazjum               nr 2 w Sulechowie                               - udział Gminy                           w wysokości 50% wartości zadania</t>
  </si>
  <si>
    <t>Przebudowa placu zabaw w Przedszkolu nr 7  w Sulechowie                     - udział Gminy                  w wysokości 50% wartości zadania</t>
  </si>
  <si>
    <t>Gmina Sulechów 801            80104           6050</t>
  </si>
  <si>
    <t>darowizny pieniężne 4 713</t>
  </si>
  <si>
    <t>Zakupiono i zamontowano sprzęt na placu zabaw.</t>
  </si>
  <si>
    <t>RAZEM (poz. 27 - 29)</t>
  </si>
  <si>
    <t>Zakup komputerów dla OPS Sulechów</t>
  </si>
  <si>
    <t>Zakupiono jeden zestaw kompterowy. Pozostałe zostaną zakupione w II półroczu 2006r.</t>
  </si>
  <si>
    <t>Bateria kondensatora dla OPS Sulechów</t>
  </si>
  <si>
    <t>Zadanie będzie realizowane w II półroczu 2006r.</t>
  </si>
  <si>
    <t>Zakup urządzeń do stołówki: kocioł warzelny 200 litrowy gazowy  i szafa przelotowa. Realizacja programu "Pomoc Państwa w zakresie dożywiania"                                 OPS Sulechów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</si>
</sst>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  <numFmt numFmtId="167" formatCode="#,##0.00\ &quot;zł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u val="single"/>
      <sz val="12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 CE"/>
      <family val="0"/>
    </font>
    <font>
      <sz val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.5"/>
      <name val="Arial"/>
      <family val="2"/>
    </font>
    <font>
      <sz val="8.5"/>
      <name val="Arial CE"/>
      <family val="0"/>
    </font>
    <font>
      <sz val="9"/>
      <name val="Arial CE"/>
      <family val="0"/>
    </font>
    <font>
      <sz val="9.5"/>
      <name val="Arial CE"/>
      <family val="0"/>
    </font>
    <font>
      <sz val="9.5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3"/>
      <name val="Arial"/>
      <family val="2"/>
    </font>
    <font>
      <b/>
      <sz val="13"/>
      <name val="Arial CE"/>
      <family val="0"/>
    </font>
    <font>
      <b/>
      <i/>
      <sz val="13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 quotePrefix="1">
      <alignment horizontal="right" vertical="center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quotePrefix="1">
      <alignment horizontal="center" vertical="center" wrapText="1"/>
    </xf>
    <xf numFmtId="3" fontId="3" fillId="0" borderId="6" xfId="0" applyNumberFormat="1" applyFont="1" applyBorder="1" applyAlignment="1" quotePrefix="1">
      <alignment horizontal="right" vertical="center" wrapText="1"/>
    </xf>
    <xf numFmtId="3" fontId="2" fillId="0" borderId="6" xfId="0" applyNumberFormat="1" applyFont="1" applyBorder="1" applyAlignment="1" quotePrefix="1">
      <alignment horizontal="right" vertical="center" wrapText="1"/>
    </xf>
    <xf numFmtId="3" fontId="2" fillId="0" borderId="8" xfId="0" applyNumberFormat="1" applyFont="1" applyBorder="1" applyAlignment="1" quotePrefix="1">
      <alignment horizontal="right" vertical="center"/>
    </xf>
    <xf numFmtId="0" fontId="3" fillId="0" borderId="6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5" fillId="0" borderId="9" xfId="0" applyNumberFormat="1" applyFont="1" applyBorder="1" applyAlignment="1" quotePrefix="1">
      <alignment horizontal="center" vertical="center" wrapText="1"/>
    </xf>
    <xf numFmtId="165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right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 quotePrefix="1">
      <alignment horizontal="center" vertical="center"/>
    </xf>
    <xf numFmtId="3" fontId="3" fillId="0" borderId="9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165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 quotePrefix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right" vertical="center"/>
    </xf>
    <xf numFmtId="49" fontId="0" fillId="0" borderId="1" xfId="0" applyNumberFormat="1" applyBorder="1" applyAlignment="1" quotePrefix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quotePrefix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3" fontId="2" fillId="0" borderId="1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2" fillId="0" borderId="1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 quotePrefix="1">
      <alignment horizontal="right" vertical="center"/>
    </xf>
    <xf numFmtId="0" fontId="1" fillId="0" borderId="6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3" fontId="3" fillId="0" borderId="9" xfId="0" applyNumberFormat="1" applyFont="1" applyBorder="1" applyAlignment="1" quotePrefix="1">
      <alignment horizontal="center" vertical="center"/>
    </xf>
    <xf numFmtId="164" fontId="3" fillId="0" borderId="1" xfId="0" applyNumberFormat="1" applyFont="1" applyBorder="1" applyAlignment="1" quotePrefix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3" fontId="2" fillId="0" borderId="9" xfId="0" applyNumberFormat="1" applyFont="1" applyBorder="1" applyAlignment="1" quotePrefix="1">
      <alignment horizontal="center" vertical="center"/>
    </xf>
    <xf numFmtId="0" fontId="9" fillId="0" borderId="7" xfId="0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3" fillId="0" borderId="6" xfId="0" applyNumberFormat="1" applyFont="1" applyBorder="1" applyAlignment="1" quotePrefix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 quotePrefix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49" fontId="15" fillId="0" borderId="6" xfId="0" applyNumberFormat="1" applyFont="1" applyBorder="1" applyAlignment="1">
      <alignment horizontal="center" vertical="top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top"/>
    </xf>
    <xf numFmtId="0" fontId="0" fillId="0" borderId="6" xfId="0" applyBorder="1" applyAlignment="1">
      <alignment/>
    </xf>
    <xf numFmtId="49" fontId="13" fillId="0" borderId="1" xfId="2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3" fillId="0" borderId="9" xfId="0" applyFont="1" applyBorder="1" applyAlignment="1">
      <alignment horizontal="center" vertical="top"/>
    </xf>
    <xf numFmtId="49" fontId="13" fillId="0" borderId="9" xfId="0" applyNumberFormat="1" applyFont="1" applyBorder="1" applyAlignment="1">
      <alignment horizontal="center" vertical="top"/>
    </xf>
    <xf numFmtId="49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49" fontId="13" fillId="0" borderId="5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6" fillId="0" borderId="8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top"/>
    </xf>
    <xf numFmtId="49" fontId="13" fillId="0" borderId="9" xfId="0" applyNumberFormat="1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top"/>
    </xf>
    <xf numFmtId="0" fontId="16" fillId="0" borderId="7" xfId="0" applyFont="1" applyBorder="1" applyAlignment="1">
      <alignment vertical="center"/>
    </xf>
    <xf numFmtId="3" fontId="13" fillId="0" borderId="1" xfId="0" applyNumberFormat="1" applyFont="1" applyBorder="1" applyAlignment="1" quotePrefix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49" fontId="13" fillId="0" borderId="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top"/>
    </xf>
    <xf numFmtId="0" fontId="16" fillId="0" borderId="2" xfId="0" applyFont="1" applyBorder="1" applyAlignment="1">
      <alignment vertical="center" wrapText="1"/>
    </xf>
    <xf numFmtId="0" fontId="0" fillId="0" borderId="9" xfId="0" applyBorder="1" applyAlignment="1">
      <alignment horizontal="center" vertical="top"/>
    </xf>
    <xf numFmtId="49" fontId="13" fillId="0" borderId="9" xfId="0" applyNumberFormat="1" applyFont="1" applyBorder="1" applyAlignment="1">
      <alignment horizontal="center" vertical="top"/>
    </xf>
    <xf numFmtId="0" fontId="16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16" fillId="0" borderId="7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top"/>
    </xf>
    <xf numFmtId="0" fontId="16" fillId="0" borderId="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Border="1" applyAlignment="1">
      <alignment horizontal="left" vertical="center" wrapText="1"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 quotePrefix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6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 quotePrefix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166" fontId="0" fillId="0" borderId="1" xfId="0" applyNumberFormat="1" applyFont="1" applyFill="1" applyBorder="1" applyAlignment="1" applyProtection="1">
      <alignment horizontal="center" vertical="center"/>
      <protection/>
    </xf>
    <xf numFmtId="166" fontId="0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166" fontId="0" fillId="0" borderId="2" xfId="0" applyNumberFormat="1" applyFont="1" applyFill="1" applyBorder="1" applyAlignment="1" applyProtection="1">
      <alignment horizontal="right" vertical="center"/>
      <protection/>
    </xf>
    <xf numFmtId="164" fontId="0" fillId="0" borderId="11" xfId="0" applyNumberFormat="1" applyFont="1" applyFill="1" applyBorder="1" applyAlignment="1" applyProtection="1">
      <alignment horizontal="right" vertical="center"/>
      <protection/>
    </xf>
    <xf numFmtId="166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166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166" fontId="0" fillId="0" borderId="1" xfId="0" applyNumberFormat="1" applyFont="1" applyFill="1" applyBorder="1" applyAlignment="1" applyProtection="1" quotePrefix="1">
      <alignment horizontal="center" vertical="center"/>
      <protection/>
    </xf>
    <xf numFmtId="164" fontId="0" fillId="0" borderId="7" xfId="0" applyNumberFormat="1" applyFont="1" applyFill="1" applyBorder="1" applyAlignment="1" applyProtection="1" quotePrefix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6" fontId="0" fillId="0" borderId="1" xfId="0" applyNumberFormat="1" applyFont="1" applyFill="1" applyBorder="1" applyAlignment="1" applyProtection="1" quotePrefix="1">
      <alignment horizontal="right" vertical="center"/>
      <protection/>
    </xf>
    <xf numFmtId="164" fontId="0" fillId="0" borderId="7" xfId="0" applyNumberFormat="1" applyFont="1" applyFill="1" applyBorder="1" applyAlignment="1" applyProtection="1" quotePrefix="1">
      <alignment horizontal="right" vertical="center"/>
      <protection/>
    </xf>
    <xf numFmtId="49" fontId="9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166" fontId="1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66" fontId="0" fillId="0" borderId="9" xfId="0" applyNumberFormat="1" applyFont="1" applyFill="1" applyBorder="1" applyAlignment="1" applyProtection="1" quotePrefix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9" fillId="0" borderId="1" xfId="0" applyFont="1" applyBorder="1" applyAlignment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13" fillId="0" borderId="0" xfId="18" applyFont="1" applyAlignment="1">
      <alignment vertical="center"/>
      <protection/>
    </xf>
    <xf numFmtId="0" fontId="20" fillId="0" borderId="0" xfId="18" applyFont="1" applyAlignment="1">
      <alignment vertical="center"/>
      <protection/>
    </xf>
    <xf numFmtId="0" fontId="20" fillId="0" borderId="0" xfId="18" applyFont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0" fontId="23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5" fillId="0" borderId="14" xfId="0" applyFont="1" applyBorder="1" applyAlignment="1">
      <alignment/>
    </xf>
    <xf numFmtId="49" fontId="1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9" fontId="13" fillId="0" borderId="5" xfId="19" applyFont="1" applyBorder="1" applyAlignment="1">
      <alignment horizontal="left" vertical="center" wrapText="1"/>
    </xf>
    <xf numFmtId="9" fontId="13" fillId="0" borderId="8" xfId="19" applyFont="1" applyBorder="1" applyAlignment="1">
      <alignment horizontal="left" vertical="center" wrapText="1"/>
    </xf>
    <xf numFmtId="9" fontId="13" fillId="0" borderId="11" xfId="19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9" fontId="13" fillId="0" borderId="13" xfId="19" applyFont="1" applyBorder="1" applyAlignment="1">
      <alignment horizontal="left" vertical="center" wrapText="1"/>
    </xf>
    <xf numFmtId="9" fontId="13" fillId="0" borderId="14" xfId="19" applyFont="1" applyBorder="1" applyAlignment="1">
      <alignment horizontal="left" vertical="center" wrapText="1"/>
    </xf>
    <xf numFmtId="9" fontId="13" fillId="0" borderId="7" xfId="19" applyFont="1" applyBorder="1" applyAlignment="1">
      <alignment horizontal="left" vertical="center" wrapText="1"/>
    </xf>
    <xf numFmtId="1" fontId="13" fillId="0" borderId="2" xfId="0" applyNumberFormat="1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right" vertical="center"/>
    </xf>
    <xf numFmtId="1" fontId="13" fillId="0" borderId="9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9" fontId="13" fillId="0" borderId="3" xfId="19" applyFont="1" applyBorder="1" applyAlignment="1">
      <alignment horizontal="left" vertical="center" wrapText="1"/>
    </xf>
    <xf numFmtId="9" fontId="13" fillId="0" borderId="15" xfId="19" applyFont="1" applyBorder="1" applyAlignment="1">
      <alignment horizontal="left" vertical="center" wrapText="1"/>
    </xf>
    <xf numFmtId="9" fontId="13" fillId="0" borderId="10" xfId="19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" xfId="0" applyNumberForma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top" wrapText="1"/>
    </xf>
    <xf numFmtId="0" fontId="13" fillId="0" borderId="6" xfId="0" applyNumberFormat="1" applyFont="1" applyBorder="1" applyAlignment="1">
      <alignment horizontal="center" vertical="top" wrapText="1"/>
    </xf>
    <xf numFmtId="3" fontId="13" fillId="0" borderId="6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right" vertical="center" wrapText="1"/>
    </xf>
    <xf numFmtId="0" fontId="1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3" fontId="0" fillId="0" borderId="1" xfId="0" applyNumberFormat="1" applyBorder="1" applyAlignment="1">
      <alignment vertical="center"/>
    </xf>
    <xf numFmtId="0" fontId="1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3" fontId="13" fillId="0" borderId="6" xfId="0" applyNumberFormat="1" applyFont="1" applyBorder="1" applyAlignment="1">
      <alignment horizontal="right" vertical="center"/>
    </xf>
    <xf numFmtId="9" fontId="13" fillId="0" borderId="4" xfId="19" applyFont="1" applyBorder="1" applyAlignment="1">
      <alignment horizontal="left" vertical="center" wrapText="1"/>
    </xf>
    <xf numFmtId="9" fontId="13" fillId="0" borderId="0" xfId="19" applyFont="1" applyBorder="1" applyAlignment="1">
      <alignment horizontal="left" vertical="center" wrapText="1"/>
    </xf>
    <xf numFmtId="9" fontId="13" fillId="0" borderId="12" xfId="19" applyFont="1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0" fontId="13" fillId="0" borderId="2" xfId="17" applyFont="1" applyBorder="1" applyAlignment="1">
      <alignment horizontal="center" vertical="center" wrapText="1"/>
      <protection/>
    </xf>
    <xf numFmtId="0" fontId="13" fillId="0" borderId="2" xfId="17" applyFont="1" applyBorder="1" applyAlignment="1">
      <alignment horizontal="center" vertical="center" wrapText="1"/>
      <protection/>
    </xf>
    <xf numFmtId="0" fontId="13" fillId="0" borderId="2" xfId="17" applyFont="1" applyBorder="1" applyAlignment="1">
      <alignment horizontal="left" vertical="center" wrapText="1"/>
      <protection/>
    </xf>
    <xf numFmtId="3" fontId="13" fillId="0" borderId="2" xfId="17" applyNumberFormat="1" applyFont="1" applyBorder="1" applyAlignment="1">
      <alignment horizontal="right" vertical="center" wrapText="1"/>
      <protection/>
    </xf>
    <xf numFmtId="3" fontId="20" fillId="0" borderId="2" xfId="17" applyNumberFormat="1" applyFont="1" applyBorder="1" applyAlignment="1">
      <alignment horizontal="center" wrapText="1"/>
      <protection/>
    </xf>
    <xf numFmtId="3" fontId="20" fillId="0" borderId="2" xfId="17" applyNumberFormat="1" applyFont="1" applyBorder="1" applyAlignment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3" fillId="0" borderId="6" xfId="17" applyFont="1" applyBorder="1" applyAlignment="1">
      <alignment horizontal="center" vertical="center" wrapText="1"/>
      <protection/>
    </xf>
    <xf numFmtId="0" fontId="13" fillId="0" borderId="6" xfId="17" applyFont="1" applyBorder="1" applyAlignment="1">
      <alignment horizontal="center" vertical="center" wrapText="1"/>
      <protection/>
    </xf>
    <xf numFmtId="0" fontId="13" fillId="0" borderId="6" xfId="17" applyFont="1" applyBorder="1" applyAlignment="1">
      <alignment horizontal="left" vertical="center" wrapText="1"/>
      <protection/>
    </xf>
    <xf numFmtId="3" fontId="13" fillId="0" borderId="6" xfId="17" applyNumberFormat="1" applyFont="1" applyBorder="1" applyAlignment="1">
      <alignment horizontal="right" vertical="center" wrapText="1"/>
      <protection/>
    </xf>
    <xf numFmtId="3" fontId="13" fillId="0" borderId="6" xfId="17" applyNumberFormat="1" applyFont="1" applyBorder="1" applyAlignment="1">
      <alignment horizontal="right" wrapText="1"/>
      <protection/>
    </xf>
    <xf numFmtId="0" fontId="2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3" fontId="13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20" fillId="0" borderId="2" xfId="0" applyNumberFormat="1" applyFont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3" fillId="0" borderId="3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6" xfId="0" applyFont="1" applyBorder="1" applyAlignment="1">
      <alignment/>
    </xf>
    <xf numFmtId="1" fontId="13" fillId="0" borderId="0" xfId="0" applyNumberFormat="1" applyFont="1" applyBorder="1" applyAlignment="1">
      <alignment vertical="center"/>
    </xf>
    <xf numFmtId="0" fontId="13" fillId="0" borderId="3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5" xfId="0" applyBorder="1" applyAlignment="1">
      <alignment vertic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1" fontId="0" fillId="0" borderId="0" xfId="0" applyNumberFormat="1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3" fontId="0" fillId="0" borderId="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4" fillId="0" borderId="9" xfId="0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/>
    </xf>
    <xf numFmtId="49" fontId="22" fillId="0" borderId="2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28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center" vertical="top" wrapText="1"/>
    </xf>
    <xf numFmtId="3" fontId="29" fillId="0" borderId="6" xfId="0" applyNumberFormat="1" applyFont="1" applyBorder="1" applyAlignment="1">
      <alignment horizontal="right" vertical="center" wrapText="1"/>
    </xf>
    <xf numFmtId="3" fontId="29" fillId="0" borderId="6" xfId="0" applyNumberFormat="1" applyFont="1" applyBorder="1" applyAlignment="1">
      <alignment horizontal="right" vertical="center" wrapText="1"/>
    </xf>
    <xf numFmtId="3" fontId="29" fillId="0" borderId="29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6" xfId="0" applyFont="1" applyBorder="1" applyAlignment="1">
      <alignment wrapText="1"/>
    </xf>
    <xf numFmtId="0" fontId="29" fillId="0" borderId="6" xfId="0" applyFont="1" applyBorder="1" applyAlignment="1">
      <alignment/>
    </xf>
    <xf numFmtId="3" fontId="30" fillId="0" borderId="6" xfId="0" applyNumberFormat="1" applyFont="1" applyBorder="1" applyAlignment="1">
      <alignment horizontal="right" vertical="center" wrapText="1"/>
    </xf>
    <xf numFmtId="3" fontId="30" fillId="0" borderId="6" xfId="0" applyNumberFormat="1" applyFont="1" applyBorder="1" applyAlignment="1" quotePrefix="1">
      <alignment horizontal="right" vertical="center" wrapText="1"/>
    </xf>
    <xf numFmtId="3" fontId="15" fillId="0" borderId="6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Border="1" applyAlignment="1" quotePrefix="1">
      <alignment horizontal="center" vertical="center" wrapText="1"/>
    </xf>
    <xf numFmtId="3" fontId="15" fillId="0" borderId="29" xfId="0" applyNumberFormat="1" applyFont="1" applyBorder="1" applyAlignment="1" quotePrefix="1">
      <alignment horizontal="center" vertical="center" wrapText="1"/>
    </xf>
    <xf numFmtId="3" fontId="30" fillId="0" borderId="12" xfId="0" applyNumberFormat="1" applyFont="1" applyBorder="1" applyAlignment="1" quotePrefix="1">
      <alignment horizontal="right" vertical="center" wrapText="1"/>
    </xf>
    <xf numFmtId="0" fontId="26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/>
    </xf>
    <xf numFmtId="3" fontId="15" fillId="0" borderId="9" xfId="0" applyNumberFormat="1" applyFont="1" applyBorder="1" applyAlignment="1" quotePrefix="1">
      <alignment horizontal="center" vertical="center" wrapText="1"/>
    </xf>
    <xf numFmtId="0" fontId="20" fillId="0" borderId="21" xfId="0" applyFont="1" applyBorder="1" applyAlignment="1">
      <alignment horizontal="center" vertical="top" wrapText="1"/>
    </xf>
    <xf numFmtId="0" fontId="31" fillId="0" borderId="6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top" wrapText="1"/>
    </xf>
    <xf numFmtId="0" fontId="30" fillId="0" borderId="2" xfId="0" applyFont="1" applyBorder="1" applyAlignment="1">
      <alignment horizontal="center" vertical="top" wrapText="1"/>
    </xf>
    <xf numFmtId="3" fontId="30" fillId="0" borderId="2" xfId="0" applyNumberFormat="1" applyFont="1" applyBorder="1" applyAlignment="1">
      <alignment wrapText="1"/>
    </xf>
    <xf numFmtId="3" fontId="30" fillId="0" borderId="28" xfId="0" applyNumberFormat="1" applyFont="1" applyBorder="1" applyAlignment="1">
      <alignment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top" wrapText="1"/>
    </xf>
    <xf numFmtId="0" fontId="30" fillId="0" borderId="6" xfId="0" applyFont="1" applyBorder="1" applyAlignment="1">
      <alignment wrapText="1"/>
    </xf>
    <xf numFmtId="3" fontId="29" fillId="0" borderId="6" xfId="0" applyNumberFormat="1" applyFont="1" applyBorder="1" applyAlignment="1">
      <alignment horizontal="right"/>
    </xf>
    <xf numFmtId="3" fontId="30" fillId="0" borderId="12" xfId="0" applyNumberFormat="1" applyFont="1" applyBorder="1" applyAlignment="1" quotePrefix="1">
      <alignment horizontal="center" vertical="center" wrapText="1"/>
    </xf>
    <xf numFmtId="3" fontId="13" fillId="0" borderId="29" xfId="0" applyNumberFormat="1" applyFont="1" applyBorder="1" applyAlignment="1" quotePrefix="1">
      <alignment horizontal="right" vertical="center" wrapText="1"/>
    </xf>
    <xf numFmtId="0" fontId="28" fillId="0" borderId="0" xfId="0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right" vertical="center" wrapText="1"/>
    </xf>
    <xf numFmtId="3" fontId="30" fillId="0" borderId="12" xfId="0" applyNumberFormat="1" applyFont="1" applyFill="1" applyBorder="1" applyAlignment="1" quotePrefix="1">
      <alignment horizontal="center" vertical="center" wrapText="1"/>
    </xf>
    <xf numFmtId="3" fontId="30" fillId="0" borderId="6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 wrapText="1"/>
    </xf>
    <xf numFmtId="0" fontId="28" fillId="0" borderId="23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28" fillId="0" borderId="9" xfId="0" applyFont="1" applyBorder="1" applyAlignment="1">
      <alignment horizontal="center" wrapText="1"/>
    </xf>
    <xf numFmtId="0" fontId="26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top" wrapText="1"/>
    </xf>
    <xf numFmtId="0" fontId="28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3" fontId="30" fillId="0" borderId="9" xfId="0" applyNumberFormat="1" applyFont="1" applyBorder="1" applyAlignment="1">
      <alignment horizontal="right" vertical="center" wrapText="1"/>
    </xf>
    <xf numFmtId="3" fontId="30" fillId="0" borderId="9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 quotePrefix="1">
      <alignment horizontal="center" vertical="center"/>
    </xf>
    <xf numFmtId="3" fontId="30" fillId="0" borderId="9" xfId="0" applyNumberFormat="1" applyFont="1" applyBorder="1" applyAlignment="1" quotePrefix="1">
      <alignment horizontal="center" vertical="center" wrapText="1"/>
    </xf>
    <xf numFmtId="3" fontId="13" fillId="0" borderId="30" xfId="0" applyNumberFormat="1" applyFont="1" applyBorder="1" applyAlignment="1" quotePrefix="1">
      <alignment horizontal="right" vertical="center" wrapText="1"/>
    </xf>
    <xf numFmtId="0" fontId="22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/>
    </xf>
    <xf numFmtId="3" fontId="30" fillId="0" borderId="2" xfId="0" applyNumberFormat="1" applyFont="1" applyBorder="1" applyAlignment="1">
      <alignment/>
    </xf>
    <xf numFmtId="3" fontId="30" fillId="0" borderId="2" xfId="0" applyNumberFormat="1" applyFont="1" applyBorder="1" applyAlignment="1">
      <alignment/>
    </xf>
    <xf numFmtId="3" fontId="30" fillId="0" borderId="28" xfId="0" applyNumberFormat="1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vertical="top" wrapText="1"/>
    </xf>
    <xf numFmtId="0" fontId="28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top"/>
    </xf>
    <xf numFmtId="3" fontId="30" fillId="0" borderId="6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3" fontId="30" fillId="0" borderId="29" xfId="0" applyNumberFormat="1" applyFont="1" applyBorder="1" applyAlignment="1">
      <alignment/>
    </xf>
    <xf numFmtId="0" fontId="31" fillId="0" borderId="21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vertical="top" wrapText="1"/>
    </xf>
    <xf numFmtId="0" fontId="29" fillId="0" borderId="6" xfId="0" applyFont="1" applyBorder="1" applyAlignment="1">
      <alignment horizontal="center" vertical="top"/>
    </xf>
    <xf numFmtId="3" fontId="30" fillId="0" borderId="2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top"/>
    </xf>
    <xf numFmtId="3" fontId="30" fillId="0" borderId="30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vertical="top" wrapText="1"/>
    </xf>
    <xf numFmtId="0" fontId="20" fillId="0" borderId="6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/>
    </xf>
    <xf numFmtId="3" fontId="13" fillId="0" borderId="6" xfId="0" applyNumberFormat="1" applyFont="1" applyBorder="1" applyAlignment="1" quotePrefix="1">
      <alignment horizontal="right" vertical="center" wrapText="1"/>
    </xf>
    <xf numFmtId="3" fontId="13" fillId="0" borderId="6" xfId="0" applyNumberFormat="1" applyFont="1" applyBorder="1" applyAlignment="1" quotePrefix="1">
      <alignment horizontal="center" vertical="center" wrapText="1"/>
    </xf>
    <xf numFmtId="3" fontId="30" fillId="0" borderId="6" xfId="0" applyNumberFormat="1" applyFont="1" applyBorder="1" applyAlignment="1" quotePrefix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164" fontId="30" fillId="0" borderId="6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 quotePrefix="1">
      <alignment horizontal="center" vertical="center"/>
    </xf>
    <xf numFmtId="164" fontId="30" fillId="0" borderId="6" xfId="0" applyNumberFormat="1" applyFont="1" applyBorder="1" applyAlignment="1" quotePrefix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top" wrapText="1"/>
    </xf>
    <xf numFmtId="0" fontId="28" fillId="0" borderId="9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top"/>
    </xf>
    <xf numFmtId="3" fontId="30" fillId="0" borderId="9" xfId="0" applyNumberFormat="1" applyFont="1" applyBorder="1" applyAlignment="1">
      <alignment horizontal="right" vertical="center"/>
    </xf>
    <xf numFmtId="164" fontId="30" fillId="0" borderId="9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 quotePrefix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20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top" wrapText="1"/>
    </xf>
    <xf numFmtId="0" fontId="29" fillId="0" borderId="2" xfId="0" applyFont="1" applyBorder="1" applyAlignment="1">
      <alignment horizontal="center" vertical="top" wrapText="1"/>
    </xf>
    <xf numFmtId="3" fontId="30" fillId="0" borderId="2" xfId="0" applyNumberFormat="1" applyFont="1" applyBorder="1" applyAlignment="1">
      <alignment horizontal="right" vertical="center"/>
    </xf>
    <xf numFmtId="164" fontId="30" fillId="0" borderId="2" xfId="0" applyNumberFormat="1" applyFont="1" applyBorder="1" applyAlignment="1">
      <alignment horizontal="right" vertical="center"/>
    </xf>
    <xf numFmtId="3" fontId="30" fillId="0" borderId="28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/>
    </xf>
    <xf numFmtId="0" fontId="0" fillId="0" borderId="6" xfId="0" applyBorder="1" applyAlignment="1">
      <alignment vertical="top" wrapText="1"/>
    </xf>
    <xf numFmtId="3" fontId="30" fillId="0" borderId="6" xfId="0" applyNumberFormat="1" applyFont="1" applyBorder="1" applyAlignment="1" quotePrefix="1">
      <alignment horizontal="right" vertical="center"/>
    </xf>
    <xf numFmtId="0" fontId="31" fillId="0" borderId="0" xfId="0" applyFont="1" applyAlignment="1">
      <alignment/>
    </xf>
    <xf numFmtId="0" fontId="20" fillId="0" borderId="6" xfId="0" applyFont="1" applyBorder="1" applyAlignment="1">
      <alignment horizontal="center" vertical="top"/>
    </xf>
    <xf numFmtId="0" fontId="31" fillId="0" borderId="23" xfId="0" applyFont="1" applyBorder="1" applyAlignment="1">
      <alignment/>
    </xf>
    <xf numFmtId="0" fontId="22" fillId="0" borderId="9" xfId="0" applyFont="1" applyBorder="1" applyAlignment="1">
      <alignment horizontal="center" vertical="top"/>
    </xf>
    <xf numFmtId="0" fontId="31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 wrapText="1"/>
    </xf>
    <xf numFmtId="3" fontId="30" fillId="0" borderId="29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 quotePrefix="1">
      <alignment horizontal="right" vertical="center"/>
    </xf>
    <xf numFmtId="164" fontId="30" fillId="0" borderId="6" xfId="0" applyNumberFormat="1" applyFont="1" applyBorder="1" applyAlignment="1" quotePrefix="1">
      <alignment horizontal="center" vertical="center"/>
    </xf>
    <xf numFmtId="3" fontId="30" fillId="0" borderId="6" xfId="0" applyNumberFormat="1" applyFont="1" applyBorder="1" applyAlignment="1">
      <alignment horizontal="right" vertical="center"/>
    </xf>
    <xf numFmtId="164" fontId="30" fillId="0" borderId="6" xfId="0" applyNumberFormat="1" applyFont="1" applyBorder="1" applyAlignment="1">
      <alignment horizontal="right" vertical="center"/>
    </xf>
    <xf numFmtId="3" fontId="30" fillId="0" borderId="6" xfId="0" applyNumberFormat="1" applyFont="1" applyBorder="1" applyAlignment="1" quotePrefix="1">
      <alignment horizontal="center" vertical="center"/>
    </xf>
    <xf numFmtId="164" fontId="30" fillId="0" borderId="9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top" wrapText="1"/>
    </xf>
    <xf numFmtId="0" fontId="31" fillId="0" borderId="15" xfId="0" applyFont="1" applyBorder="1" applyAlignment="1">
      <alignment/>
    </xf>
    <xf numFmtId="0" fontId="31" fillId="0" borderId="2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164" fontId="30" fillId="0" borderId="2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0" fontId="20" fillId="0" borderId="21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164" fontId="30" fillId="0" borderId="6" xfId="0" applyNumberFormat="1" applyFont="1" applyBorder="1" applyAlignment="1">
      <alignment/>
    </xf>
    <xf numFmtId="3" fontId="29" fillId="0" borderId="29" xfId="0" applyNumberFormat="1" applyFont="1" applyBorder="1" applyAlignment="1">
      <alignment/>
    </xf>
    <xf numFmtId="0" fontId="28" fillId="0" borderId="21" xfId="0" applyFont="1" applyBorder="1" applyAlignment="1">
      <alignment horizontal="center" vertical="top"/>
    </xf>
    <xf numFmtId="3" fontId="30" fillId="0" borderId="29" xfId="0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164" fontId="30" fillId="0" borderId="9" xfId="0" applyNumberFormat="1" applyFont="1" applyBorder="1" applyAlignment="1" quotePrefix="1">
      <alignment horizontal="center" vertical="center"/>
    </xf>
    <xf numFmtId="3" fontId="30" fillId="0" borderId="30" xfId="0" applyNumberFormat="1" applyFont="1" applyFill="1" applyBorder="1" applyAlignment="1">
      <alignment horizontal="right" vertical="center"/>
    </xf>
    <xf numFmtId="0" fontId="28" fillId="0" borderId="21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top"/>
    </xf>
    <xf numFmtId="0" fontId="30" fillId="0" borderId="2" xfId="0" applyFont="1" applyBorder="1" applyAlignment="1">
      <alignment horizontal="right" vertical="center"/>
    </xf>
    <xf numFmtId="3" fontId="15" fillId="0" borderId="2" xfId="0" applyNumberFormat="1" applyFont="1" applyBorder="1" applyAlignment="1" quotePrefix="1">
      <alignment horizontal="center" vertical="center" wrapText="1"/>
    </xf>
    <xf numFmtId="0" fontId="30" fillId="0" borderId="2" xfId="0" applyFont="1" applyBorder="1" applyAlignment="1">
      <alignment horizontal="right" vertical="center"/>
    </xf>
    <xf numFmtId="164" fontId="30" fillId="0" borderId="2" xfId="0" applyNumberFormat="1" applyFont="1" applyBorder="1" applyAlignment="1" quotePrefix="1">
      <alignment horizontal="center" vertical="center"/>
    </xf>
    <xf numFmtId="0" fontId="30" fillId="0" borderId="8" xfId="0" applyFont="1" applyFill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0" fontId="26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0" fillId="0" borderId="6" xfId="0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8" fillId="0" borderId="23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top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0" fillId="0" borderId="9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164" fontId="30" fillId="0" borderId="9" xfId="0" applyNumberFormat="1" applyFont="1" applyBorder="1" applyAlignment="1" quotePrefix="1">
      <alignment horizontal="center" vertical="center"/>
    </xf>
    <xf numFmtId="0" fontId="30" fillId="0" borderId="15" xfId="0" applyFont="1" applyFill="1" applyBorder="1" applyAlignment="1">
      <alignment horizontal="right" vertical="center"/>
    </xf>
    <xf numFmtId="0" fontId="29" fillId="0" borderId="30" xfId="0" applyFont="1" applyBorder="1" applyAlignment="1">
      <alignment horizontal="right" vertical="center"/>
    </xf>
    <xf numFmtId="0" fontId="28" fillId="0" borderId="6" xfId="0" applyFont="1" applyBorder="1" applyAlignment="1">
      <alignment/>
    </xf>
    <xf numFmtId="0" fontId="30" fillId="0" borderId="6" xfId="0" applyFont="1" applyBorder="1" applyAlignment="1">
      <alignment horizontal="center" vertical="top" wrapText="1"/>
    </xf>
    <xf numFmtId="3" fontId="29" fillId="0" borderId="6" xfId="0" applyNumberFormat="1" applyFont="1" applyBorder="1" applyAlignment="1">
      <alignment/>
    </xf>
    <xf numFmtId="0" fontId="29" fillId="0" borderId="6" xfId="0" applyFont="1" applyBorder="1" applyAlignment="1">
      <alignment horizontal="center" vertical="top" wrapText="1"/>
    </xf>
    <xf numFmtId="3" fontId="3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9" fillId="0" borderId="6" xfId="0" applyNumberFormat="1" applyFont="1" applyBorder="1" applyAlignment="1">
      <alignment horizontal="right" vertical="center"/>
    </xf>
    <xf numFmtId="3" fontId="30" fillId="0" borderId="6" xfId="0" applyNumberFormat="1" applyFont="1" applyFill="1" applyBorder="1" applyAlignment="1" quotePrefix="1">
      <alignment horizontal="right" vertical="center"/>
    </xf>
    <xf numFmtId="164" fontId="29" fillId="0" borderId="6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 horizontal="center"/>
    </xf>
    <xf numFmtId="0" fontId="28" fillId="0" borderId="9" xfId="0" applyFont="1" applyBorder="1" applyAlignment="1">
      <alignment vertical="top"/>
    </xf>
    <xf numFmtId="0" fontId="28" fillId="0" borderId="9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3" fontId="30" fillId="0" borderId="9" xfId="0" applyNumberFormat="1" applyFont="1" applyFill="1" applyBorder="1" applyAlignment="1">
      <alignment horizontal="right" vertical="center"/>
    </xf>
    <xf numFmtId="3" fontId="30" fillId="0" borderId="2" xfId="0" applyNumberFormat="1" applyFont="1" applyBorder="1" applyAlignment="1">
      <alignment/>
    </xf>
    <xf numFmtId="3" fontId="30" fillId="0" borderId="2" xfId="0" applyNumberFormat="1" applyFont="1" applyBorder="1" applyAlignment="1">
      <alignment/>
    </xf>
    <xf numFmtId="164" fontId="30" fillId="0" borderId="2" xfId="0" applyNumberFormat="1" applyFont="1" applyBorder="1" applyAlignment="1">
      <alignment/>
    </xf>
    <xf numFmtId="3" fontId="29" fillId="0" borderId="2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164" fontId="30" fillId="0" borderId="6" xfId="0" applyNumberFormat="1" applyFont="1" applyBorder="1" applyAlignment="1">
      <alignment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30" fillId="0" borderId="2" xfId="0" applyFont="1" applyBorder="1" applyAlignment="1">
      <alignment horizontal="center" vertical="top" wrapText="1"/>
    </xf>
    <xf numFmtId="3" fontId="30" fillId="0" borderId="28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vertical="top" wrapText="1"/>
    </xf>
    <xf numFmtId="0" fontId="20" fillId="0" borderId="23" xfId="0" applyFont="1" applyBorder="1" applyAlignment="1">
      <alignment horizontal="center" vertical="top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164" fontId="30" fillId="0" borderId="2" xfId="0" applyNumberFormat="1" applyFont="1" applyBorder="1" applyAlignment="1">
      <alignment/>
    </xf>
    <xf numFmtId="164" fontId="15" fillId="0" borderId="6" xfId="0" applyNumberFormat="1" applyFont="1" applyBorder="1" applyAlignment="1" quotePrefix="1">
      <alignment horizontal="center" vertical="center" wrapText="1"/>
    </xf>
    <xf numFmtId="0" fontId="28" fillId="0" borderId="9" xfId="0" applyFont="1" applyBorder="1" applyAlignment="1">
      <alignment horizontal="center" vertical="top"/>
    </xf>
    <xf numFmtId="0" fontId="30" fillId="0" borderId="9" xfId="0" applyFont="1" applyBorder="1" applyAlignment="1">
      <alignment horizontal="center" vertical="top" wrapText="1"/>
    </xf>
    <xf numFmtId="3" fontId="30" fillId="0" borderId="2" xfId="0" applyNumberFormat="1" applyFont="1" applyBorder="1" applyAlignment="1">
      <alignment horizontal="right" vertical="center"/>
    </xf>
    <xf numFmtId="164" fontId="30" fillId="0" borderId="2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 quotePrefix="1">
      <alignment horizontal="center" vertical="center" wrapText="1"/>
    </xf>
    <xf numFmtId="3" fontId="13" fillId="0" borderId="6" xfId="0" applyNumberFormat="1" applyFont="1" applyBorder="1" applyAlignment="1" quotePrefix="1">
      <alignment horizontal="right" vertical="center" wrapText="1"/>
    </xf>
    <xf numFmtId="0" fontId="22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3" fontId="13" fillId="0" borderId="28" xfId="0" applyNumberFormat="1" applyFont="1" applyBorder="1" applyAlignment="1" quotePrefix="1">
      <alignment horizontal="right" vertical="center" wrapText="1"/>
    </xf>
    <xf numFmtId="0" fontId="20" fillId="0" borderId="31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26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>
      <alignment vertical="top" wrapText="1"/>
    </xf>
    <xf numFmtId="0" fontId="28" fillId="0" borderId="32" xfId="0" applyFont="1" applyBorder="1" applyAlignment="1">
      <alignment wrapText="1"/>
    </xf>
    <xf numFmtId="0" fontId="30" fillId="0" borderId="32" xfId="0" applyFont="1" applyBorder="1" applyAlignment="1">
      <alignment horizontal="center" vertical="top" wrapText="1"/>
    </xf>
    <xf numFmtId="3" fontId="30" fillId="0" borderId="32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 quotePrefix="1">
      <alignment horizontal="right" vertical="center" wrapText="1"/>
    </xf>
    <xf numFmtId="164" fontId="30" fillId="0" borderId="32" xfId="0" applyNumberFormat="1" applyFont="1" applyBorder="1" applyAlignment="1" quotePrefix="1">
      <alignment horizontal="center" vertical="center"/>
    </xf>
    <xf numFmtId="3" fontId="15" fillId="0" borderId="33" xfId="0" applyNumberFormat="1" applyFont="1" applyBorder="1" applyAlignment="1">
      <alignment horizontal="center" vertical="center" wrapText="1"/>
    </xf>
    <xf numFmtId="44" fontId="20" fillId="0" borderId="34" xfId="0" applyNumberFormat="1" applyFont="1" applyBorder="1" applyAlignment="1">
      <alignment horizontal="center" vertical="center"/>
    </xf>
    <xf numFmtId="44" fontId="28" fillId="0" borderId="19" xfId="0" applyNumberFormat="1" applyFont="1" applyBorder="1" applyAlignment="1">
      <alignment/>
    </xf>
    <xf numFmtId="44" fontId="28" fillId="0" borderId="35" xfId="0" applyNumberFormat="1" applyFont="1" applyBorder="1" applyAlignment="1">
      <alignment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vertical="top" wrapText="1"/>
    </xf>
    <xf numFmtId="0" fontId="20" fillId="0" borderId="36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/>
    </xf>
    <xf numFmtId="3" fontId="30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 quotePrefix="1">
      <alignment horizontal="right" vertical="center" wrapText="1"/>
    </xf>
    <xf numFmtId="3" fontId="30" fillId="0" borderId="36" xfId="0" applyNumberFormat="1" applyFont="1" applyBorder="1" applyAlignment="1" quotePrefix="1">
      <alignment horizontal="right" vertical="center"/>
    </xf>
    <xf numFmtId="3" fontId="30" fillId="0" borderId="36" xfId="0" applyNumberFormat="1" applyFont="1" applyBorder="1" applyAlignment="1" quotePrefix="1">
      <alignment horizontal="center" vertical="center" wrapText="1"/>
    </xf>
    <xf numFmtId="164" fontId="30" fillId="0" borderId="36" xfId="0" applyNumberFormat="1" applyFont="1" applyBorder="1" applyAlignment="1" quotePrefix="1">
      <alignment horizontal="center" vertical="center"/>
    </xf>
    <xf numFmtId="3" fontId="15" fillId="0" borderId="36" xfId="0" applyNumberFormat="1" applyFont="1" applyBorder="1" applyAlignment="1" quotePrefix="1">
      <alignment horizontal="center" vertical="center" wrapText="1"/>
    </xf>
    <xf numFmtId="3" fontId="13" fillId="0" borderId="37" xfId="0" applyNumberFormat="1" applyFont="1" applyBorder="1" applyAlignment="1" quotePrefix="1">
      <alignment horizontal="right" vertical="center" wrapText="1"/>
    </xf>
    <xf numFmtId="44" fontId="28" fillId="0" borderId="38" xfId="0" applyNumberFormat="1" applyFont="1" applyBorder="1" applyAlignment="1">
      <alignment/>
    </xf>
    <xf numFmtId="44" fontId="28" fillId="0" borderId="0" xfId="0" applyNumberFormat="1" applyFont="1" applyBorder="1" applyAlignment="1">
      <alignment/>
    </xf>
    <xf numFmtId="44" fontId="28" fillId="0" borderId="12" xfId="0" applyNumberFormat="1" applyFont="1" applyBorder="1" applyAlignment="1">
      <alignment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/>
    </xf>
    <xf numFmtId="3" fontId="15" fillId="0" borderId="1" xfId="0" applyNumberFormat="1" applyFont="1" applyBorder="1" applyAlignment="1" quotePrefix="1">
      <alignment horizontal="center" vertical="center" wrapText="1"/>
    </xf>
    <xf numFmtId="3" fontId="30" fillId="0" borderId="1" xfId="0" applyNumberFormat="1" applyFont="1" applyBorder="1" applyAlignment="1" quotePrefix="1">
      <alignment horizontal="center" vertical="center"/>
    </xf>
    <xf numFmtId="164" fontId="30" fillId="0" borderId="1" xfId="0" applyNumberFormat="1" applyFont="1" applyBorder="1" applyAlignment="1" quotePrefix="1">
      <alignment horizontal="center" vertical="center"/>
    </xf>
    <xf numFmtId="3" fontId="13" fillId="0" borderId="26" xfId="0" applyNumberFormat="1" applyFont="1" applyBorder="1" applyAlignment="1" quotePrefix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wrapText="1"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 quotePrefix="1">
      <alignment horizontal="right" vertical="center" wrapText="1"/>
    </xf>
    <xf numFmtId="3" fontId="30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 quotePrefix="1">
      <alignment horizontal="center" vertical="center" wrapText="1"/>
    </xf>
    <xf numFmtId="164" fontId="30" fillId="0" borderId="1" xfId="0" applyNumberFormat="1" applyFont="1" applyBorder="1" applyAlignment="1" quotePrefix="1">
      <alignment horizontal="center" vertical="center"/>
    </xf>
    <xf numFmtId="3" fontId="15" fillId="0" borderId="26" xfId="0" applyNumberFormat="1" applyFont="1" applyBorder="1" applyAlignment="1" quotePrefix="1">
      <alignment horizontal="center" vertical="center" wrapText="1"/>
    </xf>
    <xf numFmtId="3" fontId="30" fillId="0" borderId="1" xfId="0" applyNumberFormat="1" applyFont="1" applyBorder="1" applyAlignment="1" quotePrefix="1">
      <alignment horizontal="right" vertical="center"/>
    </xf>
    <xf numFmtId="164" fontId="30" fillId="0" borderId="1" xfId="0" applyNumberFormat="1" applyFont="1" applyBorder="1" applyAlignment="1" quotePrefix="1">
      <alignment horizontal="right" vertical="center"/>
    </xf>
    <xf numFmtId="3" fontId="30" fillId="0" borderId="26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3" fontId="30" fillId="0" borderId="1" xfId="0" applyNumberFormat="1" applyFont="1" applyBorder="1" applyAlignment="1" quotePrefix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/>
    </xf>
    <xf numFmtId="3" fontId="30" fillId="0" borderId="1" xfId="0" applyNumberFormat="1" applyFont="1" applyFill="1" applyBorder="1" applyAlignment="1">
      <alignment horizontal="right" vertical="center"/>
    </xf>
    <xf numFmtId="3" fontId="30" fillId="0" borderId="1" xfId="0" applyNumberFormat="1" applyFont="1" applyFill="1" applyBorder="1" applyAlignment="1" quotePrefix="1">
      <alignment horizontal="right" vertical="center"/>
    </xf>
    <xf numFmtId="164" fontId="30" fillId="0" borderId="1" xfId="0" applyNumberFormat="1" applyFont="1" applyBorder="1" applyAlignment="1">
      <alignment horizontal="right" vertical="center"/>
    </xf>
    <xf numFmtId="3" fontId="30" fillId="0" borderId="26" xfId="0" applyNumberFormat="1" applyFont="1" applyFill="1" applyBorder="1" applyAlignment="1" quotePrefix="1">
      <alignment horizontal="center" vertical="center"/>
    </xf>
    <xf numFmtId="44" fontId="28" fillId="0" borderId="3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2" xfId="0" applyFont="1" applyBorder="1" applyAlignment="1">
      <alignment/>
    </xf>
    <xf numFmtId="0" fontId="28" fillId="0" borderId="2" xfId="0" applyFont="1" applyBorder="1" applyAlignment="1">
      <alignment wrapText="1"/>
    </xf>
    <xf numFmtId="3" fontId="30" fillId="0" borderId="2" xfId="0" applyNumberFormat="1" applyFont="1" applyFill="1" applyBorder="1" applyAlignment="1">
      <alignment horizontal="right" vertical="center"/>
    </xf>
    <xf numFmtId="3" fontId="30" fillId="0" borderId="2" xfId="0" applyNumberFormat="1" applyFont="1" applyFill="1" applyBorder="1" applyAlignment="1" quotePrefix="1">
      <alignment horizontal="right" vertical="center"/>
    </xf>
    <xf numFmtId="3" fontId="30" fillId="0" borderId="28" xfId="0" applyNumberFormat="1" applyFont="1" applyFill="1" applyBorder="1" applyAlignment="1" quotePrefix="1">
      <alignment horizontal="right" vertical="center"/>
    </xf>
    <xf numFmtId="3" fontId="30" fillId="0" borderId="2" xfId="0" applyNumberFormat="1" applyFont="1" applyBorder="1" applyAlignment="1" quotePrefix="1">
      <alignment horizontal="right" vertical="center"/>
    </xf>
    <xf numFmtId="3" fontId="13" fillId="0" borderId="2" xfId="0" applyNumberFormat="1" applyFont="1" applyBorder="1" applyAlignment="1" quotePrefix="1">
      <alignment horizontal="center" vertical="center" wrapText="1"/>
    </xf>
    <xf numFmtId="164" fontId="30" fillId="0" borderId="2" xfId="0" applyNumberFormat="1" applyFont="1" applyBorder="1" applyAlignment="1" quotePrefix="1">
      <alignment horizontal="center" vertical="center"/>
    </xf>
    <xf numFmtId="3" fontId="30" fillId="0" borderId="26" xfId="0" applyNumberFormat="1" applyFont="1" applyFill="1" applyBorder="1" applyAlignment="1">
      <alignment horizontal="right" vertical="center"/>
    </xf>
    <xf numFmtId="44" fontId="28" fillId="0" borderId="39" xfId="0" applyNumberFormat="1" applyFont="1" applyBorder="1" applyAlignment="1">
      <alignment/>
    </xf>
    <xf numFmtId="44" fontId="28" fillId="0" borderId="15" xfId="0" applyNumberFormat="1" applyFont="1" applyBorder="1" applyAlignment="1">
      <alignment/>
    </xf>
    <xf numFmtId="44" fontId="28" fillId="0" borderId="10" xfId="0" applyNumberFormat="1" applyFont="1" applyBorder="1" applyAlignment="1">
      <alignment/>
    </xf>
    <xf numFmtId="3" fontId="30" fillId="0" borderId="26" xfId="0" applyNumberFormat="1" applyFont="1" applyFill="1" applyBorder="1" applyAlignment="1" quotePrefix="1">
      <alignment horizontal="right" vertical="center"/>
    </xf>
    <xf numFmtId="0" fontId="28" fillId="0" borderId="6" xfId="0" applyFont="1" applyBorder="1" applyAlignment="1">
      <alignment/>
    </xf>
    <xf numFmtId="0" fontId="28" fillId="0" borderId="6" xfId="0" applyFont="1" applyBorder="1" applyAlignment="1">
      <alignment wrapText="1"/>
    </xf>
    <xf numFmtId="0" fontId="29" fillId="0" borderId="6" xfId="0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29" xfId="0" applyBorder="1" applyAlignment="1">
      <alignment/>
    </xf>
    <xf numFmtId="3" fontId="30" fillId="0" borderId="6" xfId="0" applyNumberFormat="1" applyFont="1" applyFill="1" applyBorder="1" applyAlignment="1">
      <alignment horizontal="right" vertical="center"/>
    </xf>
    <xf numFmtId="3" fontId="30" fillId="0" borderId="29" xfId="0" applyNumberFormat="1" applyFont="1" applyFill="1" applyBorder="1" applyAlignment="1" quotePrefix="1">
      <alignment horizontal="right" vertical="center"/>
    </xf>
    <xf numFmtId="3" fontId="30" fillId="0" borderId="6" xfId="0" applyNumberFormat="1" applyFont="1" applyFill="1" applyBorder="1" applyAlignment="1" quotePrefix="1">
      <alignment horizontal="center" vertical="center"/>
    </xf>
    <xf numFmtId="3" fontId="30" fillId="0" borderId="29" xfId="0" applyNumberFormat="1" applyFont="1" applyFill="1" applyBorder="1" applyAlignment="1" quotePrefix="1">
      <alignment horizontal="center" vertical="center"/>
    </xf>
    <xf numFmtId="44" fontId="28" fillId="0" borderId="40" xfId="0" applyNumberFormat="1" applyFont="1" applyBorder="1" applyAlignment="1">
      <alignment/>
    </xf>
    <xf numFmtId="44" fontId="28" fillId="0" borderId="41" xfId="0" applyNumberFormat="1" applyFont="1" applyBorder="1" applyAlignment="1">
      <alignment/>
    </xf>
    <xf numFmtId="44" fontId="28" fillId="0" borderId="42" xfId="0" applyNumberFormat="1" applyFont="1" applyBorder="1" applyAlignment="1">
      <alignment/>
    </xf>
    <xf numFmtId="0" fontId="20" fillId="0" borderId="43" xfId="0" applyFont="1" applyBorder="1" applyAlignment="1">
      <alignment horizontal="center" vertical="center"/>
    </xf>
    <xf numFmtId="0" fontId="28" fillId="0" borderId="43" xfId="0" applyFont="1" applyBorder="1" applyAlignment="1">
      <alignment/>
    </xf>
    <xf numFmtId="0" fontId="28" fillId="0" borderId="43" xfId="0" applyFont="1" applyBorder="1" applyAlignment="1">
      <alignment wrapText="1"/>
    </xf>
    <xf numFmtId="0" fontId="29" fillId="0" borderId="43" xfId="0" applyFont="1" applyBorder="1" applyAlignment="1">
      <alignment/>
    </xf>
    <xf numFmtId="3" fontId="30" fillId="0" borderId="43" xfId="0" applyNumberFormat="1" applyFont="1" applyFill="1" applyBorder="1" applyAlignment="1">
      <alignment horizontal="right" vertical="center"/>
    </xf>
    <xf numFmtId="3" fontId="30" fillId="0" borderId="43" xfId="0" applyNumberFormat="1" applyFont="1" applyBorder="1" applyAlignment="1">
      <alignment horizontal="right" vertical="center"/>
    </xf>
    <xf numFmtId="164" fontId="30" fillId="0" borderId="43" xfId="0" applyNumberFormat="1" applyFont="1" applyBorder="1" applyAlignment="1">
      <alignment horizontal="right" vertical="center"/>
    </xf>
    <xf numFmtId="3" fontId="30" fillId="0" borderId="44" xfId="0" applyNumberFormat="1" applyFont="1" applyFill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16" fontId="22" fillId="0" borderId="47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/>
    </xf>
    <xf numFmtId="0" fontId="20" fillId="0" borderId="47" xfId="0" applyFont="1" applyBorder="1" applyAlignment="1">
      <alignment wrapText="1"/>
    </xf>
    <xf numFmtId="0" fontId="30" fillId="0" borderId="47" xfId="0" applyFont="1" applyBorder="1" applyAlignment="1">
      <alignment/>
    </xf>
    <xf numFmtId="3" fontId="33" fillId="0" borderId="47" xfId="0" applyNumberFormat="1" applyFont="1" applyBorder="1" applyAlignment="1">
      <alignment horizontal="right" vertical="center"/>
    </xf>
    <xf numFmtId="164" fontId="33" fillId="0" borderId="47" xfId="0" applyNumberFormat="1" applyFont="1" applyBorder="1" applyAlignment="1">
      <alignment horizontal="right" vertical="center"/>
    </xf>
    <xf numFmtId="3" fontId="33" fillId="0" borderId="48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6" fontId="2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6" xfId="0" applyFont="1" applyBorder="1" applyAlignment="1" quotePrefix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5" fillId="0" borderId="7" xfId="0" applyFont="1" applyBorder="1" applyAlignment="1">
      <alignment/>
    </xf>
    <xf numFmtId="0" fontId="36" fillId="0" borderId="9" xfId="0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" xfId="0" applyNumberFormat="1" applyFont="1" applyBorder="1" applyAlignment="1" quotePrefix="1">
      <alignment horizontal="center" vertical="center"/>
    </xf>
    <xf numFmtId="3" fontId="3" fillId="0" borderId="1" xfId="0" applyNumberFormat="1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3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3" fillId="0" borderId="9" xfId="0" applyNumberFormat="1" applyFont="1" applyBorder="1" applyAlignment="1" quotePrefix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Border="1" applyAlignment="1" quotePrefix="1">
      <alignment horizontal="center" vertical="center"/>
    </xf>
    <xf numFmtId="3" fontId="3" fillId="0" borderId="2" xfId="0" applyNumberFormat="1" applyFont="1" applyBorder="1" applyAlignment="1" quotePrefix="1">
      <alignment horizontal="center" vertical="center"/>
    </xf>
    <xf numFmtId="0" fontId="0" fillId="0" borderId="6" xfId="0" applyBorder="1" applyAlignment="1" quotePrefix="1">
      <alignment horizontal="left" vertical="center" wrapText="1"/>
    </xf>
    <xf numFmtId="3" fontId="0" fillId="0" borderId="6" xfId="0" applyNumberFormat="1" applyFont="1" applyBorder="1" applyAlignment="1" quotePrefix="1">
      <alignment horizontal="center" vertical="center" wrapText="1"/>
    </xf>
    <xf numFmtId="3" fontId="0" fillId="0" borderId="6" xfId="0" applyNumberFormat="1" applyBorder="1" applyAlignment="1" quotePrefix="1">
      <alignment horizontal="center" vertical="center"/>
    </xf>
    <xf numFmtId="0" fontId="0" fillId="0" borderId="9" xfId="0" applyBorder="1" applyAlignment="1" quotePrefix="1">
      <alignment horizontal="left" vertical="center" wrapText="1"/>
    </xf>
    <xf numFmtId="3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Border="1" applyAlignment="1" quotePrefix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 quotePrefix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 quotePrefix="1">
      <alignment horizontal="left" vertical="center" wrapText="1"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quotePrefix="1">
      <alignment horizontal="left" vertical="center" wrapText="1"/>
    </xf>
    <xf numFmtId="0" fontId="0" fillId="0" borderId="13" xfId="0" applyBorder="1" applyAlignment="1">
      <alignment vertical="center"/>
    </xf>
    <xf numFmtId="3" fontId="0" fillId="0" borderId="1" xfId="0" applyNumberFormat="1" applyBorder="1" applyAlignment="1" quotePrefix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4" xfId="0" applyBorder="1" applyAlignment="1" quotePrefix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9" xfId="0" applyBorder="1" applyAlignment="1" quotePrefix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 quotePrefix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quotePrefix="1">
      <alignment horizontal="right" vertical="center" wrapText="1"/>
    </xf>
    <xf numFmtId="3" fontId="0" fillId="0" borderId="1" xfId="0" applyNumberFormat="1" applyBorder="1" applyAlignment="1" quotePrefix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2" xfId="0" applyNumberFormat="1" applyBorder="1" applyAlignment="1" quotePrefix="1">
      <alignment horizontal="center" vertical="center" wrapText="1"/>
    </xf>
    <xf numFmtId="164" fontId="0" fillId="0" borderId="2" xfId="0" applyNumberForma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Border="1" applyAlignment="1" quotePrefix="1">
      <alignment horizontal="center" vertical="center" wrapText="1"/>
    </xf>
    <xf numFmtId="3" fontId="0" fillId="0" borderId="6" xfId="0" applyNumberFormat="1" applyBorder="1" applyAlignment="1" quotePrefix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3" fontId="0" fillId="0" borderId="2" xfId="0" applyNumberFormat="1" applyFont="1" applyBorder="1" applyAlignment="1" quotePrefix="1">
      <alignment horizontal="center" vertical="center"/>
    </xf>
    <xf numFmtId="164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64" fontId="0" fillId="0" borderId="2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164" fontId="0" fillId="0" borderId="6" xfId="0" applyNumberFormat="1" applyFont="1" applyBorder="1" applyAlignment="1" quotePrefix="1">
      <alignment horizontal="center" vertical="center"/>
    </xf>
    <xf numFmtId="164" fontId="0" fillId="0" borderId="9" xfId="0" applyNumberFormat="1" applyFont="1" applyBorder="1" applyAlignment="1" quotePrefix="1">
      <alignment horizontal="center" vertical="center"/>
    </xf>
    <xf numFmtId="3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4" fontId="2" fillId="0" borderId="0" xfId="20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0" fillId="0" borderId="7" xfId="0" applyFont="1" applyBorder="1" applyAlignment="1">
      <alignment horizontal="right" vertical="center"/>
    </xf>
    <xf numFmtId="0" fontId="9" fillId="0" borderId="6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164" fontId="0" fillId="0" borderId="2" xfId="0" applyNumberFormat="1" applyFont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top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Border="1" applyAlignment="1">
      <alignment horizontal="right" vertical="center"/>
    </xf>
    <xf numFmtId="0" fontId="9" fillId="0" borderId="2" xfId="0" applyNumberFormat="1" applyFont="1" applyFill="1" applyBorder="1" applyAlignment="1" applyProtection="1">
      <alignment vertical="top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 quotePrefix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 quotePrefix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ny_Arkusz1" xfId="17"/>
    <cellStyle name="Normalny_Załącznik Nr 2 do wydatków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workbookViewId="0" topLeftCell="A1">
      <selection activeCell="L21" sqref="L21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8.625" style="0" customWidth="1"/>
    <col min="4" max="4" width="7.875" style="0" customWidth="1"/>
    <col min="5" max="5" width="20.875" style="0" customWidth="1"/>
    <col min="6" max="8" width="13.25390625" style="0" customWidth="1"/>
    <col min="9" max="9" width="9.75390625" style="0" customWidth="1"/>
  </cols>
  <sheetData>
    <row r="1" ht="15" customHeight="1">
      <c r="H1" s="79" t="s">
        <v>548</v>
      </c>
    </row>
    <row r="2" ht="10.5" customHeight="1"/>
    <row r="3" spans="1:9" ht="15.75">
      <c r="A3" s="214" t="s">
        <v>518</v>
      </c>
      <c r="B3" s="215"/>
      <c r="C3" s="215"/>
      <c r="D3" s="215"/>
      <c r="E3" s="215"/>
      <c r="F3" s="215"/>
      <c r="G3" s="215"/>
      <c r="H3" s="215"/>
      <c r="I3" s="215"/>
    </row>
    <row r="4" spans="1:9" ht="15.75">
      <c r="A4" s="214" t="s">
        <v>517</v>
      </c>
      <c r="B4" s="215"/>
      <c r="C4" s="215"/>
      <c r="D4" s="215"/>
      <c r="E4" s="215"/>
      <c r="F4" s="215"/>
      <c r="G4" s="215"/>
      <c r="H4" s="215"/>
      <c r="I4" s="215"/>
    </row>
    <row r="5" spans="1:9" ht="15.75">
      <c r="A5" s="214" t="s">
        <v>523</v>
      </c>
      <c r="B5" s="215"/>
      <c r="C5" s="215"/>
      <c r="D5" s="215"/>
      <c r="E5" s="215"/>
      <c r="F5" s="215"/>
      <c r="G5" s="215"/>
      <c r="H5" s="215"/>
      <c r="I5" s="215"/>
    </row>
    <row r="6" spans="5:6" ht="10.5" customHeight="1">
      <c r="E6" s="3"/>
      <c r="F6" s="3"/>
    </row>
    <row r="7" ht="12.75">
      <c r="I7" s="6" t="s">
        <v>508</v>
      </c>
    </row>
    <row r="8" spans="1:9" ht="42" customHeight="1">
      <c r="A8" s="216" t="s">
        <v>506</v>
      </c>
      <c r="B8" s="217"/>
      <c r="C8" s="217"/>
      <c r="D8" s="217"/>
      <c r="E8" s="218"/>
      <c r="F8" s="58" t="s">
        <v>515</v>
      </c>
      <c r="G8" s="58" t="s">
        <v>524</v>
      </c>
      <c r="H8" s="4" t="s">
        <v>507</v>
      </c>
      <c r="I8" s="58" t="s">
        <v>525</v>
      </c>
    </row>
    <row r="9" spans="1:9" ht="12.75">
      <c r="A9" s="219">
        <v>1</v>
      </c>
      <c r="B9" s="220"/>
      <c r="C9" s="220"/>
      <c r="D9" s="220"/>
      <c r="E9" s="221"/>
      <c r="F9" s="19">
        <v>2</v>
      </c>
      <c r="G9" s="2">
        <v>3</v>
      </c>
      <c r="H9" s="2">
        <v>4</v>
      </c>
      <c r="I9" s="2">
        <v>5</v>
      </c>
    </row>
    <row r="10" spans="1:9" ht="20.25" customHeight="1">
      <c r="A10" s="10"/>
      <c r="B10" s="200" t="s">
        <v>526</v>
      </c>
      <c r="C10" s="201"/>
      <c r="D10" s="201"/>
      <c r="E10" s="202"/>
      <c r="F10" s="61">
        <v>59896526</v>
      </c>
      <c r="G10" s="24">
        <v>56363092</v>
      </c>
      <c r="H10" s="24">
        <v>24833278</v>
      </c>
      <c r="I10" s="68">
        <f>H10/G10*100</f>
        <v>44.05946714207943</v>
      </c>
    </row>
    <row r="11" spans="1:9" ht="16.5" customHeight="1">
      <c r="A11" s="10"/>
      <c r="B11" s="192" t="s">
        <v>544</v>
      </c>
      <c r="C11" s="193"/>
      <c r="D11" s="193"/>
      <c r="E11" s="194"/>
      <c r="F11" s="62">
        <v>50106772</v>
      </c>
      <c r="G11" s="62">
        <v>49958264</v>
      </c>
      <c r="H11" s="62">
        <v>24809024</v>
      </c>
      <c r="I11" s="67">
        <f>H11/G11*100</f>
        <v>49.6594997776544</v>
      </c>
    </row>
    <row r="12" spans="1:9" ht="15.75" customHeight="1">
      <c r="A12" s="10"/>
      <c r="B12" s="192" t="s">
        <v>532</v>
      </c>
      <c r="C12" s="193"/>
      <c r="D12" s="193"/>
      <c r="E12" s="194"/>
      <c r="F12" s="25"/>
      <c r="G12" s="24"/>
      <c r="H12" s="24"/>
      <c r="I12" s="67"/>
    </row>
    <row r="13" spans="1:9" ht="15.75" customHeight="1">
      <c r="A13" s="10"/>
      <c r="B13" s="192" t="s">
        <v>533</v>
      </c>
      <c r="C13" s="193"/>
      <c r="D13" s="193"/>
      <c r="E13" s="194"/>
      <c r="F13" s="25"/>
      <c r="G13" s="24"/>
      <c r="H13" s="24"/>
      <c r="I13" s="67"/>
    </row>
    <row r="14" spans="1:9" ht="15.75" customHeight="1">
      <c r="A14" s="10"/>
      <c r="B14" s="203" t="s">
        <v>564</v>
      </c>
      <c r="C14" s="204"/>
      <c r="D14" s="204"/>
      <c r="E14" s="205"/>
      <c r="F14" s="63">
        <v>69685187</v>
      </c>
      <c r="G14" s="24">
        <v>64830197</v>
      </c>
      <c r="H14" s="24">
        <v>22962947</v>
      </c>
      <c r="I14" s="68">
        <f>H14/G14*100</f>
        <v>35.42014071004596</v>
      </c>
    </row>
    <row r="15" spans="1:9" ht="15.75" customHeight="1">
      <c r="A15" s="10"/>
      <c r="B15" s="192" t="s">
        <v>545</v>
      </c>
      <c r="C15" s="193"/>
      <c r="D15" s="193"/>
      <c r="E15" s="194"/>
      <c r="F15" s="62">
        <v>59895433</v>
      </c>
      <c r="G15" s="62">
        <v>58425369</v>
      </c>
      <c r="H15" s="62">
        <v>22936446</v>
      </c>
      <c r="I15" s="67">
        <f>H15/G15*100</f>
        <v>39.25768273710004</v>
      </c>
    </row>
    <row r="16" spans="1:9" ht="16.5" customHeight="1">
      <c r="A16" s="10"/>
      <c r="B16" s="192" t="s">
        <v>532</v>
      </c>
      <c r="C16" s="193"/>
      <c r="D16" s="193"/>
      <c r="E16" s="194"/>
      <c r="F16" s="25"/>
      <c r="G16" s="24"/>
      <c r="H16" s="24"/>
      <c r="I16" s="67"/>
    </row>
    <row r="17" spans="1:9" ht="17.25" customHeight="1">
      <c r="A17" s="10"/>
      <c r="B17" s="192" t="s">
        <v>533</v>
      </c>
      <c r="C17" s="195"/>
      <c r="D17" s="195"/>
      <c r="E17" s="196"/>
      <c r="F17" s="25"/>
      <c r="G17" s="24"/>
      <c r="H17" s="24"/>
      <c r="I17" s="67"/>
    </row>
    <row r="18" spans="1:9" ht="15" customHeight="1">
      <c r="A18" s="10"/>
      <c r="B18" s="15" t="s">
        <v>513</v>
      </c>
      <c r="C18" s="17"/>
      <c r="D18" s="17"/>
      <c r="E18" s="17"/>
      <c r="F18" s="25"/>
      <c r="G18" s="24"/>
      <c r="H18" s="24"/>
      <c r="I18" s="67"/>
    </row>
    <row r="19" spans="1:9" ht="17.25" customHeight="1">
      <c r="A19" s="10"/>
      <c r="B19" s="206" t="s">
        <v>527</v>
      </c>
      <c r="C19" s="222"/>
      <c r="D19" s="222"/>
      <c r="E19" s="11"/>
      <c r="F19" s="62">
        <v>45271647</v>
      </c>
      <c r="G19" s="62">
        <v>46660136</v>
      </c>
      <c r="H19" s="62">
        <v>21420130</v>
      </c>
      <c r="I19" s="67">
        <f>H19/G19*100</f>
        <v>45.906702886592534</v>
      </c>
    </row>
    <row r="20" spans="1:9" ht="15.75" customHeight="1">
      <c r="A20" s="10"/>
      <c r="B20" s="15" t="s">
        <v>514</v>
      </c>
      <c r="C20" s="16"/>
      <c r="D20" s="16"/>
      <c r="E20" s="11"/>
      <c r="F20" s="62"/>
      <c r="G20" s="62"/>
      <c r="H20" s="62"/>
      <c r="I20" s="67"/>
    </row>
    <row r="21" spans="1:9" ht="17.25" customHeight="1">
      <c r="A21" s="10"/>
      <c r="B21" s="15" t="s">
        <v>520</v>
      </c>
      <c r="C21" s="16"/>
      <c r="D21" s="16"/>
      <c r="E21" s="11"/>
      <c r="F21" s="62">
        <v>3000500</v>
      </c>
      <c r="G21" s="62">
        <v>3410990</v>
      </c>
      <c r="H21" s="62">
        <v>511049</v>
      </c>
      <c r="I21" s="67">
        <f>H21/G21*100</f>
        <v>14.982424457415588</v>
      </c>
    </row>
    <row r="22" spans="1:9" ht="17.25" customHeight="1">
      <c r="A22" s="10"/>
      <c r="B22" s="206" t="s">
        <v>528</v>
      </c>
      <c r="C22" s="231"/>
      <c r="D22" s="231"/>
      <c r="E22" s="231"/>
      <c r="F22" s="62">
        <v>24413540</v>
      </c>
      <c r="G22" s="62">
        <v>18170061</v>
      </c>
      <c r="H22" s="62">
        <v>1542817</v>
      </c>
      <c r="I22" s="67">
        <f>H22/G22*100</f>
        <v>8.49098415244726</v>
      </c>
    </row>
    <row r="23" spans="1:9" ht="21" customHeight="1">
      <c r="A23" s="10"/>
      <c r="B23" s="192" t="s">
        <v>529</v>
      </c>
      <c r="C23" s="193"/>
      <c r="D23" s="193"/>
      <c r="E23" s="194"/>
      <c r="F23" s="62">
        <v>14623786</v>
      </c>
      <c r="G23" s="62">
        <v>11765233</v>
      </c>
      <c r="H23" s="69">
        <v>1516316</v>
      </c>
      <c r="I23" s="67">
        <f>H23/G23*100</f>
        <v>12.888108548296492</v>
      </c>
    </row>
    <row r="24" spans="1:9" ht="17.25" customHeight="1">
      <c r="A24" s="10"/>
      <c r="B24" s="192" t="s">
        <v>531</v>
      </c>
      <c r="C24" s="193"/>
      <c r="D24" s="193"/>
      <c r="E24" s="194"/>
      <c r="F24" s="62"/>
      <c r="G24" s="62"/>
      <c r="H24" s="69"/>
      <c r="I24" s="67"/>
    </row>
    <row r="25" spans="1:9" ht="17.25" customHeight="1">
      <c r="A25" s="10"/>
      <c r="B25" s="192" t="s">
        <v>547</v>
      </c>
      <c r="C25" s="193"/>
      <c r="D25" s="193"/>
      <c r="E25" s="194"/>
      <c r="F25" s="62"/>
      <c r="G25" s="62"/>
      <c r="H25" s="69"/>
      <c r="I25" s="67"/>
    </row>
    <row r="26" spans="1:9" ht="17.25" customHeight="1">
      <c r="A26" s="10"/>
      <c r="B26" s="206" t="s">
        <v>530</v>
      </c>
      <c r="C26" s="207"/>
      <c r="D26" s="207"/>
      <c r="E26" s="178"/>
      <c r="F26" s="62">
        <v>9789754</v>
      </c>
      <c r="G26" s="62">
        <v>6404828</v>
      </c>
      <c r="H26" s="69">
        <v>26501</v>
      </c>
      <c r="I26" s="67">
        <f>H26/G26*100</f>
        <v>0.4137659902810817</v>
      </c>
    </row>
    <row r="27" spans="1:9" ht="15.75" customHeight="1">
      <c r="A27" s="10"/>
      <c r="B27" s="206" t="s">
        <v>532</v>
      </c>
      <c r="C27" s="153"/>
      <c r="D27" s="153"/>
      <c r="E27" s="154"/>
      <c r="F27" s="25"/>
      <c r="G27" s="26"/>
      <c r="H27" s="64"/>
      <c r="I27" s="67"/>
    </row>
    <row r="28" spans="1:9" ht="16.5" customHeight="1">
      <c r="A28" s="10"/>
      <c r="B28" s="197" t="s">
        <v>533</v>
      </c>
      <c r="C28" s="198"/>
      <c r="D28" s="198"/>
      <c r="E28" s="199"/>
      <c r="F28" s="25"/>
      <c r="G28" s="26"/>
      <c r="H28" s="64"/>
      <c r="I28" s="67"/>
    </row>
    <row r="29" spans="1:9" ht="18" customHeight="1">
      <c r="A29" s="13"/>
      <c r="B29" s="232" t="s">
        <v>509</v>
      </c>
      <c r="C29" s="233"/>
      <c r="D29" s="233"/>
      <c r="E29" s="233"/>
      <c r="F29" s="70" t="s">
        <v>534</v>
      </c>
      <c r="G29" s="29" t="s">
        <v>535</v>
      </c>
      <c r="H29" s="37">
        <v>1870331</v>
      </c>
      <c r="I29" s="71" t="s">
        <v>519</v>
      </c>
    </row>
    <row r="30" spans="1:9" ht="18" customHeight="1">
      <c r="A30" s="13"/>
      <c r="B30" s="225" t="s">
        <v>510</v>
      </c>
      <c r="C30" s="226"/>
      <c r="D30" s="226"/>
      <c r="E30" s="227"/>
      <c r="F30" s="73">
        <v>9788661</v>
      </c>
      <c r="G30" s="27">
        <v>8467105</v>
      </c>
      <c r="H30" s="29" t="s">
        <v>549</v>
      </c>
      <c r="I30" s="77" t="s">
        <v>516</v>
      </c>
    </row>
    <row r="31" spans="1:9" ht="18" customHeight="1">
      <c r="A31" s="18"/>
      <c r="B31" s="228" t="s">
        <v>511</v>
      </c>
      <c r="C31" s="229"/>
      <c r="D31" s="229"/>
      <c r="E31" s="230"/>
      <c r="F31" s="76">
        <v>11736588</v>
      </c>
      <c r="G31" s="24">
        <v>10415032</v>
      </c>
      <c r="H31" s="36">
        <v>816181</v>
      </c>
      <c r="I31" s="68">
        <f>H31/G31*100</f>
        <v>7.836567376845313</v>
      </c>
    </row>
    <row r="32" spans="1:9" ht="15.75" customHeight="1">
      <c r="A32" s="12"/>
      <c r="B32" s="223" t="s">
        <v>513</v>
      </c>
      <c r="C32" s="223"/>
      <c r="D32" s="223"/>
      <c r="E32" s="223"/>
      <c r="F32" s="31"/>
      <c r="G32" s="32"/>
      <c r="H32" s="32"/>
      <c r="I32" s="67"/>
    </row>
    <row r="33" spans="1:9" ht="15" customHeight="1">
      <c r="A33" s="12"/>
      <c r="B33" s="223" t="s">
        <v>556</v>
      </c>
      <c r="C33" s="223"/>
      <c r="D33" s="223"/>
      <c r="E33" s="224"/>
      <c r="F33" s="31">
        <v>8477588</v>
      </c>
      <c r="G33" s="26">
        <v>7958032</v>
      </c>
      <c r="H33" s="65" t="s">
        <v>516</v>
      </c>
      <c r="I33" s="72" t="s">
        <v>516</v>
      </c>
    </row>
    <row r="34" spans="1:12" ht="18" customHeight="1">
      <c r="A34" s="12"/>
      <c r="B34" s="131" t="s">
        <v>557</v>
      </c>
      <c r="C34" s="107"/>
      <c r="D34" s="107"/>
      <c r="E34" s="93"/>
      <c r="F34" s="30">
        <v>3259000</v>
      </c>
      <c r="G34" s="26">
        <v>2457000</v>
      </c>
      <c r="H34" s="35">
        <v>319165</v>
      </c>
      <c r="I34" s="67">
        <f>H34/G34*100</f>
        <v>12.990028490028491</v>
      </c>
      <c r="J34" s="52"/>
      <c r="K34" s="53"/>
      <c r="L34" s="54"/>
    </row>
    <row r="35" spans="1:9" ht="18" customHeight="1">
      <c r="A35" s="12"/>
      <c r="B35" s="87" t="s">
        <v>558</v>
      </c>
      <c r="C35" s="87"/>
      <c r="D35" s="87"/>
      <c r="E35" s="87"/>
      <c r="F35" s="38" t="s">
        <v>516</v>
      </c>
      <c r="G35" s="65" t="s">
        <v>516</v>
      </c>
      <c r="H35" s="35">
        <v>497016</v>
      </c>
      <c r="I35" s="72" t="s">
        <v>516</v>
      </c>
    </row>
    <row r="36" spans="1:9" ht="17.25" customHeight="1">
      <c r="A36" s="12"/>
      <c r="B36" s="234" t="s">
        <v>536</v>
      </c>
      <c r="C36" s="234"/>
      <c r="D36" s="234"/>
      <c r="E36" s="235"/>
      <c r="F36" s="22"/>
      <c r="G36" s="35"/>
      <c r="H36" s="35"/>
      <c r="I36" s="67"/>
    </row>
    <row r="37" spans="1:9" ht="19.5" customHeight="1">
      <c r="A37" s="13"/>
      <c r="B37" s="200" t="s">
        <v>512</v>
      </c>
      <c r="C37" s="236"/>
      <c r="D37" s="236"/>
      <c r="E37" s="236"/>
      <c r="F37" s="73">
        <v>1947927</v>
      </c>
      <c r="G37" s="27">
        <v>1947927</v>
      </c>
      <c r="H37" s="27">
        <v>973966</v>
      </c>
      <c r="I37" s="74">
        <f>H37/G37*100</f>
        <v>50.000128341565166</v>
      </c>
    </row>
    <row r="38" spans="1:9" ht="16.5" customHeight="1">
      <c r="A38" s="12"/>
      <c r="B38" s="223" t="s">
        <v>513</v>
      </c>
      <c r="C38" s="223"/>
      <c r="D38" s="223"/>
      <c r="E38" s="223"/>
      <c r="F38" s="31"/>
      <c r="G38" s="26"/>
      <c r="H38" s="26"/>
      <c r="I38" s="67"/>
    </row>
    <row r="39" spans="1:9" ht="17.25" customHeight="1">
      <c r="A39" s="12"/>
      <c r="B39" s="87" t="s">
        <v>551</v>
      </c>
      <c r="C39" s="87"/>
      <c r="D39" s="87"/>
      <c r="E39" s="131"/>
      <c r="F39" s="31">
        <v>884405</v>
      </c>
      <c r="G39" s="26">
        <v>884405</v>
      </c>
      <c r="H39" s="26">
        <v>442205</v>
      </c>
      <c r="I39" s="67">
        <f>H39/G39*100</f>
        <v>50.00028267592336</v>
      </c>
    </row>
    <row r="40" spans="1:9" ht="17.25" customHeight="1">
      <c r="A40" s="12"/>
      <c r="B40" s="131" t="s">
        <v>552</v>
      </c>
      <c r="C40" s="107"/>
      <c r="D40" s="107"/>
      <c r="E40" s="93"/>
      <c r="F40" s="75">
        <v>1063522</v>
      </c>
      <c r="G40" s="26">
        <v>1063522</v>
      </c>
      <c r="H40" s="26">
        <v>531761</v>
      </c>
      <c r="I40" s="67">
        <f>H40/G40*100</f>
        <v>50</v>
      </c>
    </row>
    <row r="41" spans="1:9" ht="17.25" customHeight="1">
      <c r="A41" s="12"/>
      <c r="B41" s="87" t="s">
        <v>553</v>
      </c>
      <c r="C41" s="87"/>
      <c r="D41" s="87"/>
      <c r="E41" s="131"/>
      <c r="F41" s="75">
        <v>358717</v>
      </c>
      <c r="G41" s="26">
        <v>358717</v>
      </c>
      <c r="H41" s="26">
        <v>48710</v>
      </c>
      <c r="I41" s="67">
        <f>H41/G41*100</f>
        <v>13.578949422525277</v>
      </c>
    </row>
    <row r="42" spans="1:9" ht="17.25" customHeight="1">
      <c r="A42" s="12"/>
      <c r="B42" s="87" t="s">
        <v>537</v>
      </c>
      <c r="C42" s="193"/>
      <c r="D42" s="193"/>
      <c r="E42" s="194"/>
      <c r="F42" s="75"/>
      <c r="G42" s="26"/>
      <c r="H42" s="26"/>
      <c r="I42" s="67"/>
    </row>
    <row r="43" spans="1:9" ht="17.25" customHeight="1">
      <c r="A43" s="12"/>
      <c r="B43" s="87" t="s">
        <v>554</v>
      </c>
      <c r="C43" s="87"/>
      <c r="D43" s="87"/>
      <c r="E43" s="131"/>
      <c r="F43" s="75">
        <v>91283</v>
      </c>
      <c r="G43" s="26">
        <v>91283</v>
      </c>
      <c r="H43" s="26">
        <v>36086</v>
      </c>
      <c r="I43" s="67">
        <f>H43/G43*100</f>
        <v>39.53200486399439</v>
      </c>
    </row>
    <row r="44" spans="1:9" ht="17.25" customHeight="1">
      <c r="A44" s="12"/>
      <c r="B44" s="87" t="s">
        <v>537</v>
      </c>
      <c r="C44" s="193"/>
      <c r="D44" s="193"/>
      <c r="E44" s="194"/>
      <c r="F44" s="30"/>
      <c r="G44" s="26"/>
      <c r="H44" s="26"/>
      <c r="I44" s="14"/>
    </row>
    <row r="45" spans="1:9" ht="15" customHeight="1">
      <c r="A45" s="12"/>
      <c r="B45" s="87" t="s">
        <v>555</v>
      </c>
      <c r="C45" s="87"/>
      <c r="D45" s="87"/>
      <c r="E45" s="131"/>
      <c r="F45" s="243">
        <v>4</v>
      </c>
      <c r="G45" s="245">
        <v>4.2</v>
      </c>
      <c r="H45" s="245">
        <v>4.3</v>
      </c>
      <c r="I45" s="237" t="s">
        <v>516</v>
      </c>
    </row>
    <row r="46" spans="1:9" ht="18" customHeight="1">
      <c r="A46" s="12"/>
      <c r="B46" s="87" t="s">
        <v>538</v>
      </c>
      <c r="C46" s="88"/>
      <c r="D46" s="88"/>
      <c r="E46" s="194"/>
      <c r="F46" s="243"/>
      <c r="G46" s="245"/>
      <c r="H46" s="245"/>
      <c r="I46" s="238"/>
    </row>
    <row r="47" spans="1:9" ht="15.75" customHeight="1">
      <c r="A47" s="9"/>
      <c r="B47" s="240" t="s">
        <v>546</v>
      </c>
      <c r="C47" s="241"/>
      <c r="D47" s="241"/>
      <c r="E47" s="242"/>
      <c r="F47" s="244"/>
      <c r="G47" s="246"/>
      <c r="H47" s="246"/>
      <c r="I47" s="239"/>
    </row>
    <row r="48" spans="1:9" ht="17.25" customHeight="1">
      <c r="A48" s="13"/>
      <c r="B48" s="85" t="s">
        <v>560</v>
      </c>
      <c r="C48" s="85"/>
      <c r="D48" s="85"/>
      <c r="E48" s="86"/>
      <c r="F48" s="28"/>
      <c r="G48" s="33"/>
      <c r="H48" s="33"/>
      <c r="I48" s="21"/>
    </row>
    <row r="49" spans="1:9" ht="17.25" customHeight="1">
      <c r="A49" s="12"/>
      <c r="B49" s="91" t="s">
        <v>539</v>
      </c>
      <c r="C49" s="92"/>
      <c r="D49" s="92"/>
      <c r="E49" s="92"/>
      <c r="F49" s="47">
        <v>5306986</v>
      </c>
      <c r="G49" s="38" t="s">
        <v>516</v>
      </c>
      <c r="H49" s="38" t="s">
        <v>516</v>
      </c>
      <c r="I49" s="34" t="s">
        <v>516</v>
      </c>
    </row>
    <row r="50" spans="1:9" ht="18.75" customHeight="1">
      <c r="A50" s="12"/>
      <c r="B50" s="131" t="s">
        <v>540</v>
      </c>
      <c r="C50" s="107"/>
      <c r="D50" s="107"/>
      <c r="E50" s="107"/>
      <c r="F50" s="22"/>
      <c r="G50" s="65">
        <v>4652185</v>
      </c>
      <c r="H50" s="62">
        <v>4652185</v>
      </c>
      <c r="I50" s="59"/>
    </row>
    <row r="51" spans="1:9" ht="18" customHeight="1">
      <c r="A51" s="12"/>
      <c r="B51" s="131" t="s">
        <v>559</v>
      </c>
      <c r="C51" s="107"/>
      <c r="D51" s="107"/>
      <c r="E51" s="107"/>
      <c r="F51" s="30"/>
      <c r="G51" s="26"/>
      <c r="H51" s="24"/>
      <c r="I51" s="14"/>
    </row>
    <row r="52" spans="1:9" ht="18" customHeight="1">
      <c r="A52" s="12"/>
      <c r="B52" s="131" t="s">
        <v>541</v>
      </c>
      <c r="C52" s="107"/>
      <c r="D52" s="107"/>
      <c r="E52" s="107"/>
      <c r="F52" s="30"/>
      <c r="G52" s="26"/>
      <c r="H52" s="24"/>
      <c r="I52" s="14"/>
    </row>
    <row r="53" spans="1:9" ht="16.5" customHeight="1">
      <c r="A53" s="12"/>
      <c r="B53" s="91" t="s">
        <v>539</v>
      </c>
      <c r="C53" s="92"/>
      <c r="D53" s="92"/>
      <c r="E53" s="92"/>
      <c r="F53" s="80">
        <v>11.2</v>
      </c>
      <c r="G53" s="38" t="s">
        <v>516</v>
      </c>
      <c r="H53" s="38" t="s">
        <v>516</v>
      </c>
      <c r="I53" s="34" t="s">
        <v>516</v>
      </c>
    </row>
    <row r="54" spans="1:9" ht="18" customHeight="1">
      <c r="A54" s="9"/>
      <c r="B54" s="208" t="s">
        <v>542</v>
      </c>
      <c r="C54" s="209"/>
      <c r="D54" s="209"/>
      <c r="E54" s="209"/>
      <c r="F54" s="40"/>
      <c r="G54" s="66">
        <v>8.2</v>
      </c>
      <c r="H54" s="41">
        <v>18.7</v>
      </c>
      <c r="I54" s="60"/>
    </row>
    <row r="55" spans="1:9" ht="17.25" customHeight="1">
      <c r="A55" s="49"/>
      <c r="B55" s="210" t="s">
        <v>561</v>
      </c>
      <c r="C55" s="210"/>
      <c r="D55" s="210"/>
      <c r="E55" s="210"/>
      <c r="F55" s="45"/>
      <c r="G55" s="46"/>
      <c r="H55" s="46"/>
      <c r="I55" s="21"/>
    </row>
    <row r="56" spans="1:9" ht="15.75" customHeight="1">
      <c r="A56" s="49"/>
      <c r="B56" s="212" t="s">
        <v>562</v>
      </c>
      <c r="C56" s="212"/>
      <c r="D56" s="212"/>
      <c r="E56" s="213"/>
      <c r="F56" s="39"/>
      <c r="G56" s="55"/>
      <c r="H56" s="55"/>
      <c r="I56" s="14"/>
    </row>
    <row r="57" spans="1:9" ht="17.25" customHeight="1">
      <c r="A57" s="50"/>
      <c r="B57" s="87" t="s">
        <v>539</v>
      </c>
      <c r="C57" s="87"/>
      <c r="D57" s="87"/>
      <c r="E57" s="87"/>
      <c r="F57" s="47">
        <v>5390129</v>
      </c>
      <c r="G57" s="48"/>
      <c r="H57" s="48"/>
      <c r="I57" s="14"/>
    </row>
    <row r="58" spans="1:9" ht="17.25" customHeight="1">
      <c r="A58" s="50"/>
      <c r="B58" s="211" t="s">
        <v>543</v>
      </c>
      <c r="C58" s="211"/>
      <c r="D58" s="211"/>
      <c r="E58" s="211"/>
      <c r="F58" s="48"/>
      <c r="G58" s="81">
        <v>6275098</v>
      </c>
      <c r="H58" s="62">
        <v>6275098</v>
      </c>
      <c r="I58" s="14"/>
    </row>
    <row r="59" spans="1:9" ht="15.75">
      <c r="A59" s="56"/>
      <c r="B59" s="131" t="s">
        <v>563</v>
      </c>
      <c r="C59" s="107"/>
      <c r="D59" s="107"/>
      <c r="E59" s="107"/>
      <c r="F59" s="30"/>
      <c r="G59" s="26"/>
      <c r="H59" s="24"/>
      <c r="I59" s="14"/>
    </row>
    <row r="60" spans="1:9" ht="17.25" customHeight="1">
      <c r="A60" s="56"/>
      <c r="B60" s="87" t="s">
        <v>522</v>
      </c>
      <c r="C60" s="193"/>
      <c r="D60" s="193"/>
      <c r="E60" s="194"/>
      <c r="F60" s="30"/>
      <c r="G60" s="26"/>
      <c r="H60" s="24"/>
      <c r="I60" s="14"/>
    </row>
    <row r="61" spans="1:9" ht="16.5" customHeight="1">
      <c r="A61" s="12"/>
      <c r="B61" s="131" t="s">
        <v>550</v>
      </c>
      <c r="C61" s="107"/>
      <c r="D61" s="107"/>
      <c r="E61" s="107"/>
      <c r="F61" s="30"/>
      <c r="G61" s="26"/>
      <c r="H61" s="24"/>
      <c r="I61" s="14"/>
    </row>
    <row r="62" spans="1:9" ht="15.75" customHeight="1">
      <c r="A62" s="50"/>
      <c r="B62" s="91" t="s">
        <v>539</v>
      </c>
      <c r="C62" s="92"/>
      <c r="D62" s="92"/>
      <c r="E62" s="92"/>
      <c r="F62" s="80">
        <v>11.4</v>
      </c>
      <c r="G62" s="38" t="s">
        <v>516</v>
      </c>
      <c r="H62" s="38" t="s">
        <v>516</v>
      </c>
      <c r="I62" s="59"/>
    </row>
    <row r="63" spans="1:9" ht="15.75" customHeight="1">
      <c r="A63" s="51"/>
      <c r="B63" s="208" t="s">
        <v>543</v>
      </c>
      <c r="C63" s="209"/>
      <c r="D63" s="209"/>
      <c r="E63" s="209"/>
      <c r="F63" s="78" t="s">
        <v>516</v>
      </c>
      <c r="G63" s="66">
        <v>11.1</v>
      </c>
      <c r="H63" s="41">
        <v>25.3</v>
      </c>
      <c r="I63" s="60"/>
    </row>
    <row r="64" spans="1:9" ht="6" customHeight="1">
      <c r="A64" s="23"/>
      <c r="B64" s="44"/>
      <c r="C64" s="44"/>
      <c r="D64" s="44"/>
      <c r="E64" s="20"/>
      <c r="F64" s="20"/>
      <c r="G64" s="42"/>
      <c r="H64" s="42"/>
      <c r="I64" s="43"/>
    </row>
    <row r="65" spans="1:9" ht="14.25" customHeight="1">
      <c r="A65" s="57" t="s">
        <v>521</v>
      </c>
      <c r="B65" s="44"/>
      <c r="C65" s="44"/>
      <c r="D65" s="44"/>
      <c r="E65" s="20"/>
      <c r="F65" s="20"/>
      <c r="G65" s="42"/>
      <c r="H65" s="42"/>
      <c r="I65" s="43"/>
    </row>
    <row r="66" spans="1:9" ht="15">
      <c r="A66" s="1"/>
      <c r="B66" s="44"/>
      <c r="C66" s="44"/>
      <c r="D66" s="44"/>
      <c r="E66" s="20"/>
      <c r="F66" s="20"/>
      <c r="G66" s="42"/>
      <c r="H66" s="42"/>
      <c r="I66" s="43"/>
    </row>
    <row r="67" spans="5:9" ht="12.75">
      <c r="E67" s="7"/>
      <c r="F67" s="7"/>
      <c r="G67" s="8"/>
      <c r="H67" s="8"/>
      <c r="I67" s="5"/>
    </row>
    <row r="68" spans="5:9" ht="12.75">
      <c r="E68" s="7"/>
      <c r="F68" s="7"/>
      <c r="G68" s="8"/>
      <c r="H68" s="8"/>
      <c r="I68" s="5"/>
    </row>
    <row r="69" spans="5:9" ht="12.75">
      <c r="E69" s="7"/>
      <c r="F69" s="7"/>
      <c r="G69" s="8"/>
      <c r="H69" s="8"/>
      <c r="I69" s="5"/>
    </row>
    <row r="70" spans="5:9" ht="12.75">
      <c r="E70" s="7"/>
      <c r="F70" s="7"/>
      <c r="G70" s="8"/>
      <c r="H70" s="8"/>
      <c r="I70" s="5"/>
    </row>
    <row r="71" spans="5:9" ht="12.75">
      <c r="E71" s="7"/>
      <c r="F71" s="7"/>
      <c r="G71" s="8"/>
      <c r="H71" s="8"/>
      <c r="I71" s="5"/>
    </row>
    <row r="72" spans="5:9" ht="12.75">
      <c r="E72" s="7"/>
      <c r="F72" s="7"/>
      <c r="G72" s="8"/>
      <c r="H72" s="8"/>
      <c r="I72" s="5"/>
    </row>
    <row r="73" spans="5:9" ht="12.75">
      <c r="E73" s="7"/>
      <c r="F73" s="7"/>
      <c r="G73" s="8"/>
      <c r="H73" s="8"/>
      <c r="I73" s="5"/>
    </row>
    <row r="74" spans="5:9" ht="12.75">
      <c r="E74" s="7"/>
      <c r="F74" s="7"/>
      <c r="G74" s="8"/>
      <c r="H74" s="8"/>
      <c r="I74" s="5"/>
    </row>
    <row r="75" spans="5:9" ht="12.75">
      <c r="E75" s="7"/>
      <c r="F75" s="7"/>
      <c r="G75" s="8"/>
      <c r="H75" s="8"/>
      <c r="I75" s="5"/>
    </row>
    <row r="76" spans="5:9" ht="12.75">
      <c r="E76" s="7"/>
      <c r="F76" s="7"/>
      <c r="G76" s="8"/>
      <c r="H76" s="8"/>
      <c r="I76" s="5"/>
    </row>
    <row r="77" spans="5:9" ht="12.75">
      <c r="E77" s="7"/>
      <c r="F77" s="7"/>
      <c r="G77" s="8"/>
      <c r="H77" s="8"/>
      <c r="I77" s="5"/>
    </row>
    <row r="78" spans="5:9" ht="12.75">
      <c r="E78" s="7"/>
      <c r="F78" s="7"/>
      <c r="G78" s="8"/>
      <c r="H78" s="8"/>
      <c r="I78" s="5"/>
    </row>
    <row r="79" spans="5:9" ht="12.75">
      <c r="E79" s="7"/>
      <c r="F79" s="7"/>
      <c r="G79" s="8"/>
      <c r="H79" s="8"/>
      <c r="I79" s="5"/>
    </row>
    <row r="80" spans="5:9" ht="12.75">
      <c r="E80" s="7"/>
      <c r="F80" s="7"/>
      <c r="G80" s="8"/>
      <c r="H80" s="8"/>
      <c r="I80" s="5"/>
    </row>
    <row r="81" spans="5:9" ht="12.75">
      <c r="E81" s="7"/>
      <c r="F81" s="7"/>
      <c r="G81" s="8"/>
      <c r="H81" s="8"/>
      <c r="I81" s="5"/>
    </row>
    <row r="82" spans="5:9" ht="12.75">
      <c r="E82" s="7"/>
      <c r="F82" s="7"/>
      <c r="G82" s="8"/>
      <c r="H82" s="8"/>
      <c r="I82" s="5"/>
    </row>
    <row r="83" spans="5:9" ht="12.75">
      <c r="E83" s="7"/>
      <c r="F83" s="7"/>
      <c r="G83" s="8"/>
      <c r="H83" s="8"/>
      <c r="I83" s="5"/>
    </row>
    <row r="84" spans="5:9" ht="12.75">
      <c r="E84" s="7"/>
      <c r="F84" s="7"/>
      <c r="G84" s="8"/>
      <c r="H84" s="8"/>
      <c r="I84" s="5"/>
    </row>
    <row r="85" spans="5:9" ht="12.75">
      <c r="E85" s="7"/>
      <c r="F85" s="7"/>
      <c r="G85" s="8"/>
      <c r="H85" s="8"/>
      <c r="I85" s="5"/>
    </row>
    <row r="86" spans="5:9" ht="12.75">
      <c r="E86" s="7"/>
      <c r="F86" s="7"/>
      <c r="G86" s="8"/>
      <c r="H86" s="8"/>
      <c r="I86" s="5"/>
    </row>
    <row r="87" spans="5:9" ht="12.75">
      <c r="E87" s="7"/>
      <c r="F87" s="7"/>
      <c r="G87" s="8"/>
      <c r="H87" s="8"/>
      <c r="I87" s="5"/>
    </row>
    <row r="88" spans="5:9" ht="12.75">
      <c r="E88" s="7"/>
      <c r="F88" s="7"/>
      <c r="G88" s="8"/>
      <c r="H88" s="8"/>
      <c r="I88" s="5"/>
    </row>
    <row r="89" spans="5:9" ht="12.75">
      <c r="E89" s="7"/>
      <c r="F89" s="7"/>
      <c r="G89" s="8"/>
      <c r="H89" s="8"/>
      <c r="I89" s="5"/>
    </row>
    <row r="90" spans="5:9" ht="12.75">
      <c r="E90" s="7"/>
      <c r="F90" s="7"/>
      <c r="G90" s="8"/>
      <c r="H90" s="8"/>
      <c r="I90" s="5"/>
    </row>
    <row r="91" spans="5:9" ht="12.75">
      <c r="E91" s="7"/>
      <c r="F91" s="7"/>
      <c r="G91" s="8"/>
      <c r="H91" s="8"/>
      <c r="I91" s="5"/>
    </row>
    <row r="92" spans="5:9" ht="12.75">
      <c r="E92" s="7"/>
      <c r="F92" s="7"/>
      <c r="G92" s="8"/>
      <c r="H92" s="8"/>
      <c r="I92" s="5"/>
    </row>
    <row r="93" spans="5:9" ht="12.75">
      <c r="E93" s="7"/>
      <c r="F93" s="7"/>
      <c r="G93" s="8"/>
      <c r="H93" s="8"/>
      <c r="I93" s="5"/>
    </row>
    <row r="94" spans="5:9" ht="12.75">
      <c r="E94" s="7"/>
      <c r="F94" s="7"/>
      <c r="G94" s="8"/>
      <c r="H94" s="8"/>
      <c r="I94" s="5"/>
    </row>
    <row r="95" spans="5:9" ht="12.75">
      <c r="E95" s="7"/>
      <c r="F95" s="7"/>
      <c r="G95" s="8"/>
      <c r="H95" s="8"/>
      <c r="I95" s="5"/>
    </row>
    <row r="96" spans="5:9" ht="12.75">
      <c r="E96" s="7"/>
      <c r="F96" s="7"/>
      <c r="G96" s="8"/>
      <c r="H96" s="8"/>
      <c r="I96" s="5"/>
    </row>
    <row r="97" spans="5:9" ht="12.75">
      <c r="E97" s="7"/>
      <c r="F97" s="7"/>
      <c r="G97" s="8"/>
      <c r="H97" s="8"/>
      <c r="I97" s="5"/>
    </row>
    <row r="98" spans="5:9" ht="12.75">
      <c r="E98" s="7"/>
      <c r="F98" s="7"/>
      <c r="G98" s="8"/>
      <c r="H98" s="8"/>
      <c r="I98" s="5"/>
    </row>
    <row r="99" spans="5:9" ht="12.75">
      <c r="E99" s="7"/>
      <c r="F99" s="7"/>
      <c r="G99" s="8"/>
      <c r="H99" s="8"/>
      <c r="I99" s="5"/>
    </row>
    <row r="100" spans="5:9" ht="12.75">
      <c r="E100" s="7"/>
      <c r="F100" s="7"/>
      <c r="G100" s="8"/>
      <c r="H100" s="8"/>
      <c r="I100" s="5"/>
    </row>
    <row r="101" spans="5:9" ht="12.75">
      <c r="E101" s="7"/>
      <c r="F101" s="7"/>
      <c r="G101" s="8"/>
      <c r="H101" s="8"/>
      <c r="I101" s="5"/>
    </row>
    <row r="102" spans="5:9" ht="12.75">
      <c r="E102" s="7"/>
      <c r="F102" s="7"/>
      <c r="G102" s="8"/>
      <c r="H102" s="8"/>
      <c r="I102" s="5"/>
    </row>
    <row r="103" spans="5:9" ht="12.75">
      <c r="E103" s="7"/>
      <c r="F103" s="7"/>
      <c r="G103" s="8"/>
      <c r="H103" s="8"/>
      <c r="I103" s="5"/>
    </row>
    <row r="104" spans="5:9" ht="12.75">
      <c r="E104" s="7"/>
      <c r="F104" s="7"/>
      <c r="G104" s="8"/>
      <c r="H104" s="8"/>
      <c r="I104" s="5"/>
    </row>
    <row r="105" spans="5:9" ht="12.75">
      <c r="E105" s="7"/>
      <c r="F105" s="7"/>
      <c r="G105" s="8"/>
      <c r="H105" s="8"/>
      <c r="I105" s="5"/>
    </row>
    <row r="106" spans="5:9" ht="12.75">
      <c r="E106" s="7"/>
      <c r="F106" s="7"/>
      <c r="G106" s="8"/>
      <c r="H106" s="8"/>
      <c r="I106" s="5"/>
    </row>
    <row r="107" spans="5:9" ht="12.75">
      <c r="E107" s="7"/>
      <c r="F107" s="7"/>
      <c r="G107" s="8"/>
      <c r="H107" s="8"/>
      <c r="I107" s="5"/>
    </row>
    <row r="108" spans="5:9" ht="12.75">
      <c r="E108" s="7"/>
      <c r="F108" s="7"/>
      <c r="G108" s="8"/>
      <c r="H108" s="8"/>
      <c r="I108" s="5"/>
    </row>
    <row r="109" spans="5:9" ht="12.75">
      <c r="E109" s="7"/>
      <c r="F109" s="7"/>
      <c r="G109" s="8"/>
      <c r="H109" s="8"/>
      <c r="I109" s="5"/>
    </row>
    <row r="110" spans="5:9" ht="12.75">
      <c r="E110" s="7"/>
      <c r="F110" s="7"/>
      <c r="G110" s="8"/>
      <c r="H110" s="8"/>
      <c r="I110" s="5"/>
    </row>
    <row r="111" spans="5:9" ht="12.75">
      <c r="E111" s="7"/>
      <c r="F111" s="7"/>
      <c r="G111" s="8"/>
      <c r="H111" s="8"/>
      <c r="I111" s="5"/>
    </row>
    <row r="112" spans="5:9" ht="12.75">
      <c r="E112" s="7"/>
      <c r="F112" s="7"/>
      <c r="G112" s="8"/>
      <c r="H112" s="8"/>
      <c r="I112" s="5"/>
    </row>
    <row r="113" spans="5:9" ht="12.75">
      <c r="E113" s="7"/>
      <c r="F113" s="7"/>
      <c r="G113" s="8"/>
      <c r="H113" s="8"/>
      <c r="I113" s="5"/>
    </row>
    <row r="114" spans="5:9" ht="12.75">
      <c r="E114" s="7"/>
      <c r="F114" s="7"/>
      <c r="G114" s="8"/>
      <c r="H114" s="8"/>
      <c r="I114" s="5"/>
    </row>
    <row r="115" spans="5:9" ht="12.75">
      <c r="E115" s="7"/>
      <c r="F115" s="7"/>
      <c r="G115" s="8"/>
      <c r="H115" s="8"/>
      <c r="I115" s="5"/>
    </row>
    <row r="116" spans="5:9" ht="12.75">
      <c r="E116" s="7"/>
      <c r="F116" s="7"/>
      <c r="G116" s="8"/>
      <c r="H116" s="8"/>
      <c r="I116" s="5"/>
    </row>
    <row r="117" spans="5:9" ht="12.75">
      <c r="E117" s="7"/>
      <c r="F117" s="7"/>
      <c r="G117" s="8"/>
      <c r="H117" s="8"/>
      <c r="I117" s="5"/>
    </row>
    <row r="118" spans="5:9" ht="12.75">
      <c r="E118" s="7"/>
      <c r="F118" s="7"/>
      <c r="G118" s="8"/>
      <c r="H118" s="8"/>
      <c r="I118" s="5"/>
    </row>
    <row r="119" spans="5:9" ht="12.75">
      <c r="E119" s="7"/>
      <c r="F119" s="7"/>
      <c r="G119" s="8"/>
      <c r="H119" s="8"/>
      <c r="I119" s="5"/>
    </row>
    <row r="120" spans="5:9" ht="12.75">
      <c r="E120" s="7"/>
      <c r="F120" s="7"/>
      <c r="G120" s="8"/>
      <c r="H120" s="8"/>
      <c r="I120" s="5"/>
    </row>
    <row r="121" spans="5:9" ht="12.75">
      <c r="E121" s="7"/>
      <c r="F121" s="7"/>
      <c r="G121" s="8"/>
      <c r="H121" s="8"/>
      <c r="I121" s="5"/>
    </row>
    <row r="122" spans="5:9" ht="12.75">
      <c r="E122" s="7"/>
      <c r="F122" s="7"/>
      <c r="G122" s="8"/>
      <c r="H122" s="8"/>
      <c r="I122" s="5"/>
    </row>
    <row r="123" spans="5:9" ht="12.75">
      <c r="E123" s="7"/>
      <c r="F123" s="7"/>
      <c r="G123" s="8"/>
      <c r="H123" s="8"/>
      <c r="I123" s="5"/>
    </row>
    <row r="124" spans="5:9" ht="12.75">
      <c r="E124" s="7"/>
      <c r="F124" s="7"/>
      <c r="G124" s="8"/>
      <c r="H124" s="8"/>
      <c r="I124" s="5"/>
    </row>
    <row r="125" spans="5:9" ht="12.75">
      <c r="E125" s="7"/>
      <c r="F125" s="7"/>
      <c r="G125" s="8"/>
      <c r="H125" s="8"/>
      <c r="I125" s="5"/>
    </row>
    <row r="126" spans="5:9" ht="12.75">
      <c r="E126" s="7"/>
      <c r="F126" s="7"/>
      <c r="G126" s="8"/>
      <c r="H126" s="8"/>
      <c r="I126" s="5"/>
    </row>
    <row r="127" spans="5:9" ht="12.75">
      <c r="E127" s="7"/>
      <c r="F127" s="7"/>
      <c r="G127" s="8"/>
      <c r="H127" s="8"/>
      <c r="I127" s="5"/>
    </row>
    <row r="128" spans="5:9" ht="12.75">
      <c r="E128" s="7"/>
      <c r="F128" s="7"/>
      <c r="G128" s="8"/>
      <c r="H128" s="8"/>
      <c r="I128" s="5"/>
    </row>
    <row r="129" spans="5:9" ht="12.75">
      <c r="E129" s="7"/>
      <c r="F129" s="7"/>
      <c r="G129" s="8"/>
      <c r="H129" s="8"/>
      <c r="I129" s="5"/>
    </row>
    <row r="130" spans="5:9" ht="12.75">
      <c r="E130" s="7"/>
      <c r="F130" s="7"/>
      <c r="G130" s="8"/>
      <c r="H130" s="8"/>
      <c r="I130" s="5"/>
    </row>
    <row r="131" spans="5:9" ht="12.75">
      <c r="E131" s="7"/>
      <c r="F131" s="7"/>
      <c r="G131" s="8"/>
      <c r="H131" s="8"/>
      <c r="I131" s="5"/>
    </row>
    <row r="132" spans="5:9" ht="12.75">
      <c r="E132" s="7"/>
      <c r="F132" s="7"/>
      <c r="G132" s="8"/>
      <c r="H132" s="8"/>
      <c r="I132" s="5"/>
    </row>
    <row r="133" spans="5:9" ht="12.75">
      <c r="E133" s="7"/>
      <c r="F133" s="7"/>
      <c r="G133" s="8"/>
      <c r="H133" s="8"/>
      <c r="I133" s="5"/>
    </row>
    <row r="134" spans="5:9" ht="12.75">
      <c r="E134" s="7"/>
      <c r="F134" s="7"/>
      <c r="G134" s="8"/>
      <c r="H134" s="8"/>
      <c r="I134" s="5"/>
    </row>
    <row r="135" spans="5:9" ht="12.75">
      <c r="E135" s="7"/>
      <c r="F135" s="7"/>
      <c r="G135" s="8"/>
      <c r="H135" s="8"/>
      <c r="I135" s="5"/>
    </row>
    <row r="136" spans="5:9" ht="12.75">
      <c r="E136" s="7"/>
      <c r="F136" s="7"/>
      <c r="G136" s="8"/>
      <c r="H136" s="8"/>
      <c r="I136" s="5"/>
    </row>
    <row r="137" spans="5:9" ht="12.75">
      <c r="E137" s="7"/>
      <c r="F137" s="7"/>
      <c r="G137" s="8"/>
      <c r="H137" s="8"/>
      <c r="I137" s="5"/>
    </row>
    <row r="138" spans="5:9" ht="12.75">
      <c r="E138" s="7"/>
      <c r="F138" s="7"/>
      <c r="G138" s="8"/>
      <c r="H138" s="8"/>
      <c r="I138" s="5"/>
    </row>
    <row r="139" spans="5:9" ht="12.75">
      <c r="E139" s="7"/>
      <c r="F139" s="7"/>
      <c r="G139" s="8"/>
      <c r="H139" s="8"/>
      <c r="I139" s="5"/>
    </row>
    <row r="140" spans="5:9" ht="12.75">
      <c r="E140" s="7"/>
      <c r="F140" s="7"/>
      <c r="G140" s="8"/>
      <c r="H140" s="8"/>
      <c r="I140" s="5"/>
    </row>
    <row r="141" spans="5:9" ht="12.75">
      <c r="E141" s="7"/>
      <c r="F141" s="7"/>
      <c r="G141" s="8"/>
      <c r="H141" s="8"/>
      <c r="I141" s="5"/>
    </row>
    <row r="142" spans="5:9" ht="12.75">
      <c r="E142" s="7"/>
      <c r="F142" s="7"/>
      <c r="G142" s="8"/>
      <c r="H142" s="8"/>
      <c r="I142" s="5"/>
    </row>
    <row r="143" spans="5:9" ht="12.75">
      <c r="E143" s="7"/>
      <c r="F143" s="7"/>
      <c r="G143" s="8"/>
      <c r="H143" s="8"/>
      <c r="I143" s="5"/>
    </row>
    <row r="144" spans="5:9" ht="12.75">
      <c r="E144" s="7"/>
      <c r="F144" s="7"/>
      <c r="G144" s="8"/>
      <c r="H144" s="8"/>
      <c r="I144" s="5"/>
    </row>
    <row r="145" spans="5:9" ht="12.75">
      <c r="E145" s="7"/>
      <c r="F145" s="7"/>
      <c r="G145" s="8"/>
      <c r="H145" s="8"/>
      <c r="I145" s="5"/>
    </row>
    <row r="146" spans="5:9" ht="12.75">
      <c r="E146" s="7"/>
      <c r="F146" s="7"/>
      <c r="G146" s="8"/>
      <c r="H146" s="8"/>
      <c r="I146" s="5"/>
    </row>
    <row r="147" spans="5:9" ht="12.75">
      <c r="E147" s="7"/>
      <c r="F147" s="7"/>
      <c r="G147" s="8"/>
      <c r="H147" s="8"/>
      <c r="I147" s="5"/>
    </row>
    <row r="148" spans="5:9" ht="12.75">
      <c r="E148" s="7"/>
      <c r="F148" s="7"/>
      <c r="G148" s="8"/>
      <c r="H148" s="8"/>
      <c r="I148" s="5"/>
    </row>
    <row r="149" spans="5:9" ht="12.75">
      <c r="E149" s="7"/>
      <c r="F149" s="7"/>
      <c r="G149" s="8"/>
      <c r="H149" s="8"/>
      <c r="I149" s="5"/>
    </row>
    <row r="150" spans="5:9" ht="12.75">
      <c r="E150" s="7"/>
      <c r="F150" s="7"/>
      <c r="G150" s="8"/>
      <c r="H150" s="8"/>
      <c r="I150" s="5"/>
    </row>
    <row r="151" spans="5:9" ht="12.75">
      <c r="E151" s="7"/>
      <c r="F151" s="7"/>
      <c r="G151" s="8"/>
      <c r="H151" s="8"/>
      <c r="I151" s="5"/>
    </row>
    <row r="152" spans="5:9" ht="12.75">
      <c r="E152" s="7"/>
      <c r="F152" s="7"/>
      <c r="G152" s="8"/>
      <c r="H152" s="8"/>
      <c r="I152" s="5"/>
    </row>
    <row r="153" spans="5:9" ht="12.75">
      <c r="E153" s="7"/>
      <c r="F153" s="7"/>
      <c r="G153" s="8"/>
      <c r="H153" s="8"/>
      <c r="I153" s="5"/>
    </row>
    <row r="154" spans="5:9" ht="12.75">
      <c r="E154" s="7"/>
      <c r="F154" s="7"/>
      <c r="G154" s="8"/>
      <c r="H154" s="8"/>
      <c r="I154" s="5"/>
    </row>
    <row r="155" spans="5:9" ht="12.75">
      <c r="E155" s="7"/>
      <c r="F155" s="7"/>
      <c r="G155" s="8"/>
      <c r="H155" s="8"/>
      <c r="I155" s="5"/>
    </row>
    <row r="156" spans="5:9" ht="12.75">
      <c r="E156" s="7"/>
      <c r="F156" s="7"/>
      <c r="G156" s="8"/>
      <c r="H156" s="8"/>
      <c r="I156" s="5"/>
    </row>
    <row r="157" spans="5:9" ht="12.75">
      <c r="E157" s="7"/>
      <c r="F157" s="7"/>
      <c r="G157" s="8"/>
      <c r="H157" s="8"/>
      <c r="I157" s="5"/>
    </row>
    <row r="158" spans="5:9" ht="12.75">
      <c r="E158" s="7"/>
      <c r="F158" s="7"/>
      <c r="G158" s="8"/>
      <c r="H158" s="8"/>
      <c r="I158" s="5"/>
    </row>
    <row r="159" spans="5:9" ht="12.75">
      <c r="E159" s="7"/>
      <c r="F159" s="7"/>
      <c r="G159" s="8"/>
      <c r="H159" s="8"/>
      <c r="I159" s="5"/>
    </row>
    <row r="160" spans="5:9" ht="12.75">
      <c r="E160" s="7"/>
      <c r="F160" s="7"/>
      <c r="G160" s="8"/>
      <c r="H160" s="8"/>
      <c r="I160" s="5"/>
    </row>
    <row r="161" spans="5:9" ht="12.75">
      <c r="E161" s="7"/>
      <c r="F161" s="7"/>
      <c r="G161" s="8"/>
      <c r="H161" s="8"/>
      <c r="I161" s="5"/>
    </row>
    <row r="162" spans="5:9" ht="12.75">
      <c r="E162" s="7"/>
      <c r="F162" s="7"/>
      <c r="G162" s="8"/>
      <c r="H162" s="8"/>
      <c r="I162" s="5"/>
    </row>
    <row r="163" spans="5:9" ht="12.75">
      <c r="E163" s="7"/>
      <c r="F163" s="7"/>
      <c r="G163" s="8"/>
      <c r="H163" s="8"/>
      <c r="I163" s="5"/>
    </row>
    <row r="164" spans="5:9" ht="12.75">
      <c r="E164" s="7"/>
      <c r="F164" s="7"/>
      <c r="G164" s="8"/>
      <c r="H164" s="8"/>
      <c r="I164" s="5"/>
    </row>
    <row r="165" spans="5:9" ht="12.75">
      <c r="E165" s="7"/>
      <c r="F165" s="7"/>
      <c r="G165" s="8"/>
      <c r="H165" s="8"/>
      <c r="I165" s="5"/>
    </row>
    <row r="166" spans="5:9" ht="12.75">
      <c r="E166" s="7"/>
      <c r="F166" s="7"/>
      <c r="G166" s="8"/>
      <c r="H166" s="8"/>
      <c r="I166" s="5"/>
    </row>
    <row r="167" spans="5:9" ht="12.75">
      <c r="E167" s="7"/>
      <c r="F167" s="7"/>
      <c r="G167" s="8"/>
      <c r="H167" s="8"/>
      <c r="I167" s="5"/>
    </row>
    <row r="168" spans="5:9" ht="12.75">
      <c r="E168" s="7"/>
      <c r="F168" s="7"/>
      <c r="G168" s="8"/>
      <c r="H168" s="8"/>
      <c r="I168" s="5"/>
    </row>
    <row r="169" spans="5:9" ht="12.75">
      <c r="E169" s="7"/>
      <c r="F169" s="7"/>
      <c r="G169" s="8"/>
      <c r="H169" s="8"/>
      <c r="I169" s="5"/>
    </row>
    <row r="170" spans="5:9" ht="12.75">
      <c r="E170" s="7"/>
      <c r="F170" s="7"/>
      <c r="G170" s="8"/>
      <c r="H170" s="8"/>
      <c r="I170" s="5"/>
    </row>
    <row r="171" spans="5:9" ht="12.75">
      <c r="E171" s="7"/>
      <c r="F171" s="7"/>
      <c r="G171" s="8"/>
      <c r="H171" s="8"/>
      <c r="I171" s="5"/>
    </row>
    <row r="172" spans="5:9" ht="12.75">
      <c r="E172" s="7"/>
      <c r="F172" s="7"/>
      <c r="G172" s="8"/>
      <c r="H172" s="8"/>
      <c r="I172" s="5"/>
    </row>
    <row r="173" spans="5:9" ht="12.75">
      <c r="E173" s="7"/>
      <c r="F173" s="7"/>
      <c r="G173" s="8"/>
      <c r="H173" s="8"/>
      <c r="I173" s="5"/>
    </row>
    <row r="174" spans="5:9" ht="12.75">
      <c r="E174" s="7"/>
      <c r="F174" s="7"/>
      <c r="G174" s="8"/>
      <c r="H174" s="8"/>
      <c r="I174" s="5"/>
    </row>
    <row r="175" spans="5:9" ht="12.75">
      <c r="E175" s="7"/>
      <c r="F175" s="7"/>
      <c r="G175" s="8"/>
      <c r="H175" s="8"/>
      <c r="I175" s="5"/>
    </row>
    <row r="176" spans="5:9" ht="12.75">
      <c r="E176" s="7"/>
      <c r="F176" s="7"/>
      <c r="G176" s="8"/>
      <c r="H176" s="8"/>
      <c r="I176" s="5"/>
    </row>
    <row r="177" spans="5:9" ht="12.75">
      <c r="E177" s="7"/>
      <c r="F177" s="7"/>
      <c r="G177" s="8"/>
      <c r="H177" s="8"/>
      <c r="I177" s="5"/>
    </row>
    <row r="178" spans="5:9" ht="12.75">
      <c r="E178" s="7"/>
      <c r="F178" s="7"/>
      <c r="I178" s="5"/>
    </row>
    <row r="179" spans="5:9" ht="12.75">
      <c r="E179" s="7"/>
      <c r="F179" s="7"/>
      <c r="I179" s="5"/>
    </row>
    <row r="180" spans="5:9" ht="12.75">
      <c r="E180" s="7"/>
      <c r="F180" s="7"/>
      <c r="I180" s="5"/>
    </row>
    <row r="181" spans="5:9" ht="12.75">
      <c r="E181" s="7"/>
      <c r="F181" s="7"/>
      <c r="I181" s="5"/>
    </row>
    <row r="182" spans="5:9" ht="12.75">
      <c r="E182" s="7"/>
      <c r="F182" s="7"/>
      <c r="I182" s="5"/>
    </row>
    <row r="183" spans="5:9" ht="12.75">
      <c r="E183" s="7"/>
      <c r="F183" s="7"/>
      <c r="I183" s="5"/>
    </row>
    <row r="184" spans="5:9" ht="12.75">
      <c r="E184" s="7"/>
      <c r="F184" s="7"/>
      <c r="I184" s="5"/>
    </row>
    <row r="185" spans="5:9" ht="12.75">
      <c r="E185" s="7"/>
      <c r="F185" s="7"/>
      <c r="I185" s="5"/>
    </row>
    <row r="186" spans="5:9" ht="12.75">
      <c r="E186" s="7"/>
      <c r="F186" s="7"/>
      <c r="I186" s="5"/>
    </row>
    <row r="187" spans="5:9" ht="12.75">
      <c r="E187" s="7"/>
      <c r="F187" s="7"/>
      <c r="I187" s="5"/>
    </row>
    <row r="188" spans="5:9" ht="12.75">
      <c r="E188" s="7"/>
      <c r="F188" s="7"/>
      <c r="I188" s="5"/>
    </row>
    <row r="189" spans="5:9" ht="12.75">
      <c r="E189" s="7"/>
      <c r="F189" s="7"/>
      <c r="I189" s="5"/>
    </row>
    <row r="190" spans="5:9" ht="12.75">
      <c r="E190" s="7"/>
      <c r="F190" s="7"/>
      <c r="I190" s="5"/>
    </row>
    <row r="191" spans="5:9" ht="12.75">
      <c r="E191" s="7"/>
      <c r="F191" s="7"/>
      <c r="I191" s="5"/>
    </row>
    <row r="192" spans="5:9" ht="12.75">
      <c r="E192" s="7"/>
      <c r="F192" s="7"/>
      <c r="I192" s="5"/>
    </row>
    <row r="193" spans="5:9" ht="12.75">
      <c r="E193" s="7"/>
      <c r="F193" s="7"/>
      <c r="I193" s="5"/>
    </row>
    <row r="194" spans="5:9" ht="12.75">
      <c r="E194" s="7"/>
      <c r="F194" s="7"/>
      <c r="I194" s="5"/>
    </row>
    <row r="195" spans="5:9" ht="12.75">
      <c r="E195" s="7"/>
      <c r="F195" s="7"/>
      <c r="I195" s="5"/>
    </row>
    <row r="196" spans="5:9" ht="12.75">
      <c r="E196" s="7"/>
      <c r="F196" s="7"/>
      <c r="I196" s="5"/>
    </row>
    <row r="197" spans="5:9" ht="12.75">
      <c r="E197" s="7"/>
      <c r="F197" s="7"/>
      <c r="I197" s="5"/>
    </row>
    <row r="198" spans="5:9" ht="12.75">
      <c r="E198" s="7"/>
      <c r="F198" s="7"/>
      <c r="I198" s="5"/>
    </row>
    <row r="199" spans="5:9" ht="12.75">
      <c r="E199" s="7"/>
      <c r="F199" s="7"/>
      <c r="I199" s="5"/>
    </row>
    <row r="200" spans="5:9" ht="12.75">
      <c r="E200" s="7"/>
      <c r="F200" s="7"/>
      <c r="I200" s="5"/>
    </row>
    <row r="201" spans="5:9" ht="12.75">
      <c r="E201" s="7"/>
      <c r="F201" s="7"/>
      <c r="I201" s="5"/>
    </row>
    <row r="202" spans="5:9" ht="12.75">
      <c r="E202" s="7"/>
      <c r="F202" s="7"/>
      <c r="I202" s="5"/>
    </row>
    <row r="203" spans="5:9" ht="12.75">
      <c r="E203" s="7"/>
      <c r="F203" s="7"/>
      <c r="I203" s="5"/>
    </row>
    <row r="204" spans="5:9" ht="12.75">
      <c r="E204" s="7"/>
      <c r="F204" s="7"/>
      <c r="I204" s="5"/>
    </row>
    <row r="205" spans="5:9" ht="12.75">
      <c r="E205" s="7"/>
      <c r="F205" s="7"/>
      <c r="I205" s="5"/>
    </row>
    <row r="206" spans="5:9" ht="12.75">
      <c r="E206" s="7"/>
      <c r="F206" s="7"/>
      <c r="I206" s="5"/>
    </row>
    <row r="207" spans="5:9" ht="12.75">
      <c r="E207" s="7"/>
      <c r="F207" s="7"/>
      <c r="I207" s="5"/>
    </row>
    <row r="208" spans="5:9" ht="12.75">
      <c r="E208" s="7"/>
      <c r="F208" s="7"/>
      <c r="I208" s="5"/>
    </row>
    <row r="209" spans="5:9" ht="12.75">
      <c r="E209" s="7"/>
      <c r="F209" s="7"/>
      <c r="I209" s="5"/>
    </row>
    <row r="210" spans="5:9" ht="12.75">
      <c r="E210" s="7"/>
      <c r="F210" s="7"/>
      <c r="I210" s="5"/>
    </row>
    <row r="211" spans="5:9" ht="12.75">
      <c r="E211" s="7"/>
      <c r="F211" s="7"/>
      <c r="I211" s="5"/>
    </row>
    <row r="212" spans="5:9" ht="12.75">
      <c r="E212" s="7"/>
      <c r="F212" s="7"/>
      <c r="I212" s="5"/>
    </row>
    <row r="213" spans="5:9" ht="12.75">
      <c r="E213" s="7"/>
      <c r="F213" s="7"/>
      <c r="I213" s="5"/>
    </row>
    <row r="214" spans="5:9" ht="12.75">
      <c r="E214" s="7"/>
      <c r="F214" s="7"/>
      <c r="I214" s="5"/>
    </row>
    <row r="215" spans="5:9" ht="12.75">
      <c r="E215" s="7"/>
      <c r="F215" s="7"/>
      <c r="I215" s="5"/>
    </row>
    <row r="216" spans="5:9" ht="12.75">
      <c r="E216" s="7"/>
      <c r="F216" s="7"/>
      <c r="I216" s="5"/>
    </row>
    <row r="217" spans="5:9" ht="12.75">
      <c r="E217" s="7"/>
      <c r="F217" s="7"/>
      <c r="I217" s="5"/>
    </row>
    <row r="218" spans="5:9" ht="12.75">
      <c r="E218" s="7"/>
      <c r="F218" s="7"/>
      <c r="I218" s="5"/>
    </row>
    <row r="219" spans="5:9" ht="12.75">
      <c r="E219" s="7"/>
      <c r="F219" s="7"/>
      <c r="I219" s="5"/>
    </row>
    <row r="220" spans="5:9" ht="12.75">
      <c r="E220" s="7"/>
      <c r="F220" s="7"/>
      <c r="I220" s="5"/>
    </row>
    <row r="221" spans="5:9" ht="12.75">
      <c r="E221" s="7"/>
      <c r="F221" s="7"/>
      <c r="I221" s="5"/>
    </row>
    <row r="222" spans="5:9" ht="12.75">
      <c r="E222" s="7"/>
      <c r="F222" s="7"/>
      <c r="I222" s="5"/>
    </row>
    <row r="223" spans="5:9" ht="12.75">
      <c r="E223" s="7"/>
      <c r="F223" s="7"/>
      <c r="I223" s="5"/>
    </row>
    <row r="224" spans="5:9" ht="12.75">
      <c r="E224" s="7"/>
      <c r="F224" s="7"/>
      <c r="I224" s="5"/>
    </row>
    <row r="225" spans="5:9" ht="12.75">
      <c r="E225" s="7"/>
      <c r="F225" s="7"/>
      <c r="I225" s="5"/>
    </row>
    <row r="226" spans="5:9" ht="12.75">
      <c r="E226" s="7"/>
      <c r="F226" s="7"/>
      <c r="I226" s="5"/>
    </row>
    <row r="227" spans="5:9" ht="12.75">
      <c r="E227" s="7"/>
      <c r="F227" s="7"/>
      <c r="I227" s="5"/>
    </row>
    <row r="228" spans="5:9" ht="12.75">
      <c r="E228" s="7"/>
      <c r="F228" s="7"/>
      <c r="I228" s="5"/>
    </row>
    <row r="229" spans="5:9" ht="12.75">
      <c r="E229" s="7"/>
      <c r="F229" s="7"/>
      <c r="I229" s="5"/>
    </row>
    <row r="230" spans="5:9" ht="12.75">
      <c r="E230" s="7"/>
      <c r="F230" s="7"/>
      <c r="I230" s="5"/>
    </row>
    <row r="231" spans="5:9" ht="12.75">
      <c r="E231" s="7"/>
      <c r="F231" s="7"/>
      <c r="I231" s="5"/>
    </row>
    <row r="232" spans="5:9" ht="12.75">
      <c r="E232" s="7"/>
      <c r="F232" s="7"/>
      <c r="I232" s="5"/>
    </row>
    <row r="233" spans="5:9" ht="12.75">
      <c r="E233" s="7"/>
      <c r="F233" s="7"/>
      <c r="I233" s="5"/>
    </row>
    <row r="234" spans="5:9" ht="12.75">
      <c r="E234" s="7"/>
      <c r="F234" s="7"/>
      <c r="I234" s="5"/>
    </row>
    <row r="235" spans="5:9" ht="12.75">
      <c r="E235" s="7"/>
      <c r="F235" s="7"/>
      <c r="I235" s="5"/>
    </row>
    <row r="236" spans="5:9" ht="12.75">
      <c r="E236" s="7"/>
      <c r="F236" s="7"/>
      <c r="I236" s="5"/>
    </row>
    <row r="237" spans="5:9" ht="12.75">
      <c r="E237" s="7"/>
      <c r="F237" s="7"/>
      <c r="I237" s="5"/>
    </row>
    <row r="238" spans="5:9" ht="12.75">
      <c r="E238" s="7"/>
      <c r="F238" s="7"/>
      <c r="I238" s="5"/>
    </row>
    <row r="239" spans="5:9" ht="12.75">
      <c r="E239" s="7"/>
      <c r="F239" s="7"/>
      <c r="I239" s="5"/>
    </row>
    <row r="240" spans="5:9" ht="12.75">
      <c r="E240" s="7"/>
      <c r="F240" s="7"/>
      <c r="I240" s="5"/>
    </row>
    <row r="241" spans="5:9" ht="12.75">
      <c r="E241" s="7"/>
      <c r="F241" s="7"/>
      <c r="I241" s="5"/>
    </row>
    <row r="242" spans="5:9" ht="12.75">
      <c r="E242" s="7"/>
      <c r="F242" s="7"/>
      <c r="I242" s="5"/>
    </row>
    <row r="243" spans="5:9" ht="12.75">
      <c r="E243" s="7"/>
      <c r="F243" s="7"/>
      <c r="I243" s="5"/>
    </row>
    <row r="244" spans="5:9" ht="12.75">
      <c r="E244" s="7"/>
      <c r="F244" s="7"/>
      <c r="I244" s="5"/>
    </row>
    <row r="245" ht="12.75">
      <c r="I245" s="5"/>
    </row>
    <row r="246" ht="12.75">
      <c r="I246" s="5"/>
    </row>
    <row r="247" ht="12.75">
      <c r="I247" s="5"/>
    </row>
    <row r="248" ht="12.75">
      <c r="I248" s="5"/>
    </row>
    <row r="249" ht="12.75">
      <c r="I249" s="5"/>
    </row>
    <row r="250" ht="12.75">
      <c r="I250" s="5"/>
    </row>
    <row r="251" ht="12.75">
      <c r="I251" s="5"/>
    </row>
    <row r="252" ht="12.75">
      <c r="I252" s="5"/>
    </row>
    <row r="253" ht="12.75">
      <c r="I253" s="5"/>
    </row>
    <row r="254" ht="12.75">
      <c r="I254" s="5"/>
    </row>
    <row r="255" ht="12.75">
      <c r="I255" s="5"/>
    </row>
    <row r="256" ht="12.75">
      <c r="I256" s="5"/>
    </row>
    <row r="257" ht="12.75">
      <c r="I257" s="5"/>
    </row>
    <row r="258" ht="12.75">
      <c r="I258" s="5"/>
    </row>
    <row r="259" ht="12.75">
      <c r="I259" s="5"/>
    </row>
    <row r="260" ht="12.75">
      <c r="I260" s="5"/>
    </row>
    <row r="261" ht="12.75">
      <c r="I261" s="5"/>
    </row>
    <row r="262" ht="12.75">
      <c r="I262" s="5"/>
    </row>
    <row r="263" ht="12.75">
      <c r="I263" s="5"/>
    </row>
    <row r="264" ht="12.75">
      <c r="I264" s="5"/>
    </row>
    <row r="265" ht="12.75">
      <c r="I265" s="5"/>
    </row>
    <row r="266" ht="12.75">
      <c r="I266" s="5"/>
    </row>
    <row r="267" ht="12.75">
      <c r="I267" s="5"/>
    </row>
    <row r="268" ht="12.75">
      <c r="I268" s="5"/>
    </row>
    <row r="269" ht="12.75">
      <c r="I269" s="5"/>
    </row>
    <row r="270" ht="12.75">
      <c r="I270" s="5"/>
    </row>
    <row r="271" ht="12.75">
      <c r="I271" s="5"/>
    </row>
    <row r="272" ht="12.75">
      <c r="I272" s="5"/>
    </row>
    <row r="273" ht="12.75">
      <c r="I273" s="5"/>
    </row>
    <row r="274" ht="12.75">
      <c r="I274" s="5"/>
    </row>
    <row r="275" ht="12.75">
      <c r="I275" s="5"/>
    </row>
    <row r="276" ht="12.75">
      <c r="I276" s="5"/>
    </row>
    <row r="277" ht="12.75">
      <c r="I277" s="5"/>
    </row>
    <row r="278" ht="12.75">
      <c r="I278" s="5"/>
    </row>
    <row r="279" ht="12.75">
      <c r="I279" s="5"/>
    </row>
    <row r="280" ht="12.75">
      <c r="I280" s="5"/>
    </row>
    <row r="281" ht="12.75">
      <c r="I281" s="5"/>
    </row>
    <row r="282" ht="12.75">
      <c r="I282" s="5"/>
    </row>
    <row r="283" ht="12.75">
      <c r="I283" s="5"/>
    </row>
    <row r="284" ht="12.75">
      <c r="I284" s="5"/>
    </row>
    <row r="285" ht="12.75">
      <c r="I285" s="5"/>
    </row>
    <row r="286" ht="12.75">
      <c r="I286" s="5"/>
    </row>
    <row r="287" ht="12.75">
      <c r="I287" s="5"/>
    </row>
    <row r="288" ht="12.75">
      <c r="I288" s="5"/>
    </row>
    <row r="289" ht="12.75">
      <c r="I289" s="5"/>
    </row>
    <row r="290" ht="12.75">
      <c r="I290" s="5"/>
    </row>
    <row r="291" ht="12.75">
      <c r="I291" s="5"/>
    </row>
    <row r="292" ht="12.75">
      <c r="I292" s="5"/>
    </row>
    <row r="293" ht="12.75">
      <c r="I293" s="5"/>
    </row>
    <row r="294" ht="12.75">
      <c r="I294" s="5"/>
    </row>
    <row r="295" ht="12.75">
      <c r="I295" s="5"/>
    </row>
    <row r="296" ht="12.75">
      <c r="I296" s="5"/>
    </row>
    <row r="297" ht="12.75">
      <c r="I297" s="5"/>
    </row>
  </sheetData>
  <mergeCells count="60">
    <mergeCell ref="I45:I47"/>
    <mergeCell ref="B47:E47"/>
    <mergeCell ref="F45:F47"/>
    <mergeCell ref="G45:G47"/>
    <mergeCell ref="H45:H47"/>
    <mergeCell ref="B53:E53"/>
    <mergeCell ref="B54:E54"/>
    <mergeCell ref="B35:E35"/>
    <mergeCell ref="B51:E51"/>
    <mergeCell ref="B41:E41"/>
    <mergeCell ref="B36:E36"/>
    <mergeCell ref="B37:E37"/>
    <mergeCell ref="B38:E38"/>
    <mergeCell ref="B40:E40"/>
    <mergeCell ref="B52:E52"/>
    <mergeCell ref="B39:E39"/>
    <mergeCell ref="B42:E42"/>
    <mergeCell ref="B43:E43"/>
    <mergeCell ref="B44:E44"/>
    <mergeCell ref="A9:E9"/>
    <mergeCell ref="B19:D19"/>
    <mergeCell ref="B33:E33"/>
    <mergeCell ref="B30:E30"/>
    <mergeCell ref="B31:E31"/>
    <mergeCell ref="B32:E32"/>
    <mergeCell ref="B22:E22"/>
    <mergeCell ref="B29:E29"/>
    <mergeCell ref="B11:E11"/>
    <mergeCell ref="B16:E16"/>
    <mergeCell ref="A3:I3"/>
    <mergeCell ref="A4:I4"/>
    <mergeCell ref="A5:I5"/>
    <mergeCell ref="A8:E8"/>
    <mergeCell ref="B63:E63"/>
    <mergeCell ref="B55:E55"/>
    <mergeCell ref="B57:E57"/>
    <mergeCell ref="B58:E58"/>
    <mergeCell ref="B59:E59"/>
    <mergeCell ref="B56:E56"/>
    <mergeCell ref="B60:E60"/>
    <mergeCell ref="B27:E27"/>
    <mergeCell ref="B23:E23"/>
    <mergeCell ref="B61:E61"/>
    <mergeCell ref="B62:E62"/>
    <mergeCell ref="B34:E34"/>
    <mergeCell ref="B48:E48"/>
    <mergeCell ref="B49:E49"/>
    <mergeCell ref="B50:E50"/>
    <mergeCell ref="B45:E45"/>
    <mergeCell ref="B46:E46"/>
    <mergeCell ref="B24:E24"/>
    <mergeCell ref="B17:E17"/>
    <mergeCell ref="B28:E28"/>
    <mergeCell ref="B10:E10"/>
    <mergeCell ref="B12:E12"/>
    <mergeCell ref="B14:E14"/>
    <mergeCell ref="B15:E15"/>
    <mergeCell ref="B26:E26"/>
    <mergeCell ref="B25:E25"/>
    <mergeCell ref="B13:E13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13" sqref="B13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11.875" style="0" customWidth="1"/>
    <col min="4" max="4" width="19.00390625" style="0" customWidth="1"/>
    <col min="5" max="5" width="9.875" style="0" customWidth="1"/>
  </cols>
  <sheetData>
    <row r="1" spans="2:6" ht="12.75">
      <c r="B1" s="1332"/>
      <c r="F1" s="1329" t="s">
        <v>439</v>
      </c>
    </row>
    <row r="2" spans="2:6" ht="12.75">
      <c r="B2" s="1332"/>
      <c r="F2" s="1329"/>
    </row>
    <row r="3" ht="12.75">
      <c r="B3" s="1332"/>
    </row>
    <row r="4" spans="1:7" ht="15.75">
      <c r="A4" s="285" t="s">
        <v>440</v>
      </c>
      <c r="B4" s="215"/>
      <c r="C4" s="215"/>
      <c r="D4" s="215"/>
      <c r="E4" s="215"/>
      <c r="F4" s="215"/>
      <c r="G4" s="215"/>
    </row>
    <row r="5" spans="1:7" ht="15.75">
      <c r="A5" s="285" t="s">
        <v>899</v>
      </c>
      <c r="B5" s="215"/>
      <c r="C5" s="215"/>
      <c r="D5" s="215"/>
      <c r="E5" s="215"/>
      <c r="F5" s="215"/>
      <c r="G5" s="215"/>
    </row>
    <row r="6" spans="1:7" ht="15.75">
      <c r="A6" s="285" t="s">
        <v>752</v>
      </c>
      <c r="B6" s="215"/>
      <c r="C6" s="215"/>
      <c r="D6" s="215"/>
      <c r="E6" s="215"/>
      <c r="F6" s="215"/>
      <c r="G6" s="215"/>
    </row>
    <row r="7" ht="12.75">
      <c r="B7" s="1332"/>
    </row>
    <row r="8" spans="2:7" ht="12.75">
      <c r="B8" s="1332"/>
      <c r="G8" s="8" t="s">
        <v>508</v>
      </c>
    </row>
    <row r="9" spans="1:7" ht="89.25">
      <c r="A9" s="1260" t="s">
        <v>571</v>
      </c>
      <c r="B9" s="1295" t="s">
        <v>441</v>
      </c>
      <c r="C9" s="1260" t="s">
        <v>442</v>
      </c>
      <c r="D9" s="1260" t="s">
        <v>443</v>
      </c>
      <c r="E9" s="1260" t="s">
        <v>524</v>
      </c>
      <c r="F9" s="1260" t="s">
        <v>444</v>
      </c>
      <c r="G9" s="1260" t="s">
        <v>445</v>
      </c>
    </row>
    <row r="10" spans="1:7" ht="12.75">
      <c r="A10" s="2">
        <v>1</v>
      </c>
      <c r="B10" s="1304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12.75">
      <c r="A11" s="1365" t="s">
        <v>446</v>
      </c>
      <c r="B11" s="1368"/>
      <c r="C11" s="1368"/>
      <c r="D11" s="836"/>
      <c r="E11" s="184">
        <v>1905940</v>
      </c>
      <c r="F11" s="184">
        <v>832314</v>
      </c>
      <c r="G11" s="1263">
        <f>F11/E11*100</f>
        <v>43.669475429446884</v>
      </c>
    </row>
    <row r="12" spans="1:7" ht="153" customHeight="1">
      <c r="A12" s="13" t="s">
        <v>578</v>
      </c>
      <c r="B12" s="1369" t="s">
        <v>447</v>
      </c>
      <c r="C12" s="1370" t="s">
        <v>448</v>
      </c>
      <c r="D12" s="1371" t="s">
        <v>449</v>
      </c>
      <c r="E12" s="136">
        <v>146000</v>
      </c>
      <c r="F12" s="1372" t="s">
        <v>516</v>
      </c>
      <c r="G12" s="1373" t="s">
        <v>516</v>
      </c>
    </row>
    <row r="13" spans="1:7" ht="93" customHeight="1">
      <c r="A13" s="13" t="s">
        <v>585</v>
      </c>
      <c r="B13" s="1374" t="s">
        <v>450</v>
      </c>
      <c r="C13" s="1370" t="s">
        <v>451</v>
      </c>
      <c r="D13" s="1371" t="s">
        <v>452</v>
      </c>
      <c r="E13" s="136">
        <v>2740</v>
      </c>
      <c r="F13" s="1372" t="s">
        <v>516</v>
      </c>
      <c r="G13" s="1373" t="s">
        <v>516</v>
      </c>
    </row>
    <row r="14" spans="1:7" ht="73.5" customHeight="1">
      <c r="A14" s="150" t="s">
        <v>590</v>
      </c>
      <c r="B14" s="1374" t="s">
        <v>453</v>
      </c>
      <c r="C14" s="665" t="s">
        <v>454</v>
      </c>
      <c r="D14" s="1253" t="s">
        <v>455</v>
      </c>
      <c r="E14" s="113">
        <v>2500</v>
      </c>
      <c r="F14" s="113">
        <v>1300</v>
      </c>
      <c r="G14" s="1341">
        <f aca="true" t="shared" si="0" ref="G14:G53">F14/E14*100</f>
        <v>52</v>
      </c>
    </row>
    <row r="15" spans="1:7" ht="89.25">
      <c r="A15" s="150" t="s">
        <v>596</v>
      </c>
      <c r="B15" s="1374" t="s">
        <v>456</v>
      </c>
      <c r="C15" s="665" t="s">
        <v>457</v>
      </c>
      <c r="D15" s="1253" t="s">
        <v>458</v>
      </c>
      <c r="E15" s="113">
        <v>2500</v>
      </c>
      <c r="F15" s="113">
        <v>2500</v>
      </c>
      <c r="G15" s="1341">
        <f t="shared" si="0"/>
        <v>100</v>
      </c>
    </row>
    <row r="16" spans="1:7" ht="61.5" customHeight="1">
      <c r="A16" s="150" t="s">
        <v>615</v>
      </c>
      <c r="B16" s="1374" t="s">
        <v>459</v>
      </c>
      <c r="C16" s="665" t="s">
        <v>460</v>
      </c>
      <c r="D16" s="1253" t="s">
        <v>461</v>
      </c>
      <c r="E16" s="113">
        <v>180000</v>
      </c>
      <c r="F16" s="113">
        <v>69894</v>
      </c>
      <c r="G16" s="1341">
        <f t="shared" si="0"/>
        <v>38.83</v>
      </c>
    </row>
    <row r="17" spans="1:7" ht="68.25" customHeight="1">
      <c r="A17" s="150" t="s">
        <v>624</v>
      </c>
      <c r="B17" s="1374" t="s">
        <v>462</v>
      </c>
      <c r="C17" s="665" t="s">
        <v>463</v>
      </c>
      <c r="D17" s="1253" t="s">
        <v>464</v>
      </c>
      <c r="E17" s="113">
        <v>4500</v>
      </c>
      <c r="F17" s="1312" t="s">
        <v>516</v>
      </c>
      <c r="G17" s="1373" t="s">
        <v>516</v>
      </c>
    </row>
    <row r="18" spans="1:7" ht="72" customHeight="1">
      <c r="A18" s="150" t="s">
        <v>629</v>
      </c>
      <c r="B18" s="1374" t="s">
        <v>465</v>
      </c>
      <c r="C18" s="665" t="s">
        <v>466</v>
      </c>
      <c r="D18" s="1253" t="s">
        <v>467</v>
      </c>
      <c r="E18" s="113">
        <v>2000</v>
      </c>
      <c r="F18" s="113">
        <v>2000</v>
      </c>
      <c r="G18" s="1341">
        <f t="shared" si="0"/>
        <v>100</v>
      </c>
    </row>
    <row r="19" spans="1:7" ht="63" customHeight="1">
      <c r="A19" s="150" t="s">
        <v>633</v>
      </c>
      <c r="B19" s="1374" t="s">
        <v>468</v>
      </c>
      <c r="C19" s="665" t="s">
        <v>466</v>
      </c>
      <c r="D19" s="1253" t="s">
        <v>469</v>
      </c>
      <c r="E19" s="113">
        <v>2000</v>
      </c>
      <c r="F19" s="113">
        <v>2000</v>
      </c>
      <c r="G19" s="1341">
        <f t="shared" si="0"/>
        <v>100</v>
      </c>
    </row>
    <row r="20" spans="1:7" ht="69.75" customHeight="1">
      <c r="A20" s="598" t="s">
        <v>638</v>
      </c>
      <c r="B20" s="1375" t="s">
        <v>456</v>
      </c>
      <c r="C20" s="599" t="s">
        <v>466</v>
      </c>
      <c r="D20" s="1279" t="s">
        <v>470</v>
      </c>
      <c r="E20" s="136">
        <v>20500</v>
      </c>
      <c r="F20" s="136">
        <v>20500</v>
      </c>
      <c r="G20" s="1376">
        <f t="shared" si="0"/>
        <v>100</v>
      </c>
    </row>
    <row r="21" spans="1:7" ht="48.75" customHeight="1">
      <c r="A21" s="239"/>
      <c r="B21" s="1377"/>
      <c r="C21" s="608"/>
      <c r="D21" s="1290" t="s">
        <v>471</v>
      </c>
      <c r="E21" s="122">
        <v>4000</v>
      </c>
      <c r="F21" s="122">
        <v>4000</v>
      </c>
      <c r="G21" s="1343">
        <f t="shared" si="0"/>
        <v>100</v>
      </c>
    </row>
    <row r="22" spans="1:7" ht="72.75" customHeight="1">
      <c r="A22" s="150" t="s">
        <v>686</v>
      </c>
      <c r="B22" s="1374" t="s">
        <v>472</v>
      </c>
      <c r="C22" s="665" t="s">
        <v>466</v>
      </c>
      <c r="D22" s="1253" t="s">
        <v>473</v>
      </c>
      <c r="E22" s="113">
        <v>21500</v>
      </c>
      <c r="F22" s="113">
        <v>21500</v>
      </c>
      <c r="G22" s="1341">
        <f t="shared" si="0"/>
        <v>100</v>
      </c>
    </row>
    <row r="23" spans="1:7" ht="108" customHeight="1">
      <c r="A23" s="150" t="s">
        <v>694</v>
      </c>
      <c r="B23" s="1374" t="s">
        <v>474</v>
      </c>
      <c r="C23" s="665" t="s">
        <v>466</v>
      </c>
      <c r="D23" s="1253" t="s">
        <v>475</v>
      </c>
      <c r="E23" s="113">
        <v>14000</v>
      </c>
      <c r="F23" s="191" t="s">
        <v>516</v>
      </c>
      <c r="G23" s="1373" t="s">
        <v>516</v>
      </c>
    </row>
    <row r="24" spans="1:7" ht="91.5" customHeight="1">
      <c r="A24" s="150" t="s">
        <v>709</v>
      </c>
      <c r="B24" s="1374" t="s">
        <v>476</v>
      </c>
      <c r="C24" s="665" t="s">
        <v>477</v>
      </c>
      <c r="D24" s="1253" t="s">
        <v>478</v>
      </c>
      <c r="E24" s="113">
        <v>8800</v>
      </c>
      <c r="F24" s="113">
        <v>4400</v>
      </c>
      <c r="G24" s="1341">
        <f t="shared" si="0"/>
        <v>50</v>
      </c>
    </row>
    <row r="25" spans="1:7" ht="69" customHeight="1">
      <c r="A25" s="1378" t="s">
        <v>713</v>
      </c>
      <c r="B25" s="1375" t="s">
        <v>479</v>
      </c>
      <c r="C25" s="599" t="s">
        <v>477</v>
      </c>
      <c r="D25" s="1253" t="s">
        <v>480</v>
      </c>
      <c r="E25" s="113">
        <v>600</v>
      </c>
      <c r="F25" s="113">
        <v>600</v>
      </c>
      <c r="G25" s="1341">
        <f t="shared" si="0"/>
        <v>100</v>
      </c>
    </row>
    <row r="26" spans="1:7" ht="65.25" customHeight="1">
      <c r="A26" s="1379"/>
      <c r="B26" s="1377"/>
      <c r="C26" s="608"/>
      <c r="D26" s="1253" t="s">
        <v>481</v>
      </c>
      <c r="E26" s="113">
        <v>600</v>
      </c>
      <c r="F26" s="1312" t="s">
        <v>516</v>
      </c>
      <c r="G26" s="1373" t="s">
        <v>516</v>
      </c>
    </row>
    <row r="27" spans="1:7" ht="52.5" customHeight="1">
      <c r="A27" s="1380" t="s">
        <v>729</v>
      </c>
      <c r="B27" s="1381" t="s">
        <v>482</v>
      </c>
      <c r="C27" s="665" t="s">
        <v>483</v>
      </c>
      <c r="D27" s="1253" t="s">
        <v>484</v>
      </c>
      <c r="E27" s="104">
        <v>8300</v>
      </c>
      <c r="F27" s="104">
        <v>7170</v>
      </c>
      <c r="G27" s="1341">
        <f t="shared" si="0"/>
        <v>86.3855421686747</v>
      </c>
    </row>
    <row r="28" spans="1:7" ht="66.75" customHeight="1">
      <c r="A28" s="150" t="s">
        <v>734</v>
      </c>
      <c r="B28" s="1374" t="s">
        <v>485</v>
      </c>
      <c r="C28" s="665" t="s">
        <v>483</v>
      </c>
      <c r="D28" s="1253" t="s">
        <v>486</v>
      </c>
      <c r="E28" s="113">
        <v>1650</v>
      </c>
      <c r="F28" s="113">
        <v>1650</v>
      </c>
      <c r="G28" s="1341">
        <f t="shared" si="0"/>
        <v>100</v>
      </c>
    </row>
    <row r="29" spans="1:7" ht="57" customHeight="1">
      <c r="A29" s="150" t="s">
        <v>739</v>
      </c>
      <c r="B29" s="1374" t="s">
        <v>456</v>
      </c>
      <c r="C29" s="665" t="s">
        <v>483</v>
      </c>
      <c r="D29" s="1253" t="s">
        <v>487</v>
      </c>
      <c r="E29" s="113">
        <v>1300</v>
      </c>
      <c r="F29" s="113">
        <v>1300</v>
      </c>
      <c r="G29" s="1341">
        <f t="shared" si="0"/>
        <v>100</v>
      </c>
    </row>
    <row r="30" spans="1:7" ht="63" customHeight="1">
      <c r="A30" s="150" t="s">
        <v>746</v>
      </c>
      <c r="B30" s="1381" t="s">
        <v>488</v>
      </c>
      <c r="C30" s="665" t="s">
        <v>483</v>
      </c>
      <c r="D30" s="1253" t="s">
        <v>489</v>
      </c>
      <c r="E30" s="113">
        <v>1000</v>
      </c>
      <c r="F30" s="113">
        <v>1000</v>
      </c>
      <c r="G30" s="1341">
        <f t="shared" si="0"/>
        <v>100</v>
      </c>
    </row>
    <row r="31" spans="1:7" ht="100.5" customHeight="1">
      <c r="A31" s="150" t="s">
        <v>894</v>
      </c>
      <c r="B31" s="1381" t="s">
        <v>490</v>
      </c>
      <c r="C31" s="665" t="s">
        <v>483</v>
      </c>
      <c r="D31" s="1253" t="s">
        <v>491</v>
      </c>
      <c r="E31" s="113">
        <v>1100</v>
      </c>
      <c r="F31" s="113">
        <v>1100</v>
      </c>
      <c r="G31" s="1341">
        <f t="shared" si="0"/>
        <v>100</v>
      </c>
    </row>
    <row r="32" spans="1:7" ht="63.75" customHeight="1">
      <c r="A32" s="150" t="s">
        <v>492</v>
      </c>
      <c r="B32" s="1374" t="s">
        <v>493</v>
      </c>
      <c r="C32" s="665" t="s">
        <v>494</v>
      </c>
      <c r="D32" s="1253" t="s">
        <v>495</v>
      </c>
      <c r="E32" s="113">
        <v>1650</v>
      </c>
      <c r="F32" s="1312" t="s">
        <v>516</v>
      </c>
      <c r="G32" s="1373" t="s">
        <v>516</v>
      </c>
    </row>
    <row r="33" spans="1:7" ht="41.25" customHeight="1">
      <c r="A33" s="150" t="s">
        <v>496</v>
      </c>
      <c r="B33" s="1374" t="s">
        <v>497</v>
      </c>
      <c r="C33" s="665" t="s">
        <v>498</v>
      </c>
      <c r="D33" s="1253" t="s">
        <v>499</v>
      </c>
      <c r="E33" s="113">
        <v>653907</v>
      </c>
      <c r="F33" s="113">
        <v>327000</v>
      </c>
      <c r="G33" s="1341">
        <f t="shared" si="0"/>
        <v>50.007111102955</v>
      </c>
    </row>
    <row r="34" spans="1:7" ht="51">
      <c r="A34" s="150" t="s">
        <v>500</v>
      </c>
      <c r="B34" s="1374" t="s">
        <v>501</v>
      </c>
      <c r="C34" s="665" t="s">
        <v>502</v>
      </c>
      <c r="D34" s="1253" t="s">
        <v>503</v>
      </c>
      <c r="E34" s="113">
        <v>511793</v>
      </c>
      <c r="F34" s="113">
        <v>243000</v>
      </c>
      <c r="G34" s="1341">
        <f t="shared" si="0"/>
        <v>47.48013356962678</v>
      </c>
    </row>
    <row r="35" spans="1:7" ht="63" customHeight="1">
      <c r="A35" s="598" t="s">
        <v>504</v>
      </c>
      <c r="B35" s="1369" t="s">
        <v>505</v>
      </c>
      <c r="C35" s="1265" t="s">
        <v>0</v>
      </c>
      <c r="D35" s="811" t="s">
        <v>1</v>
      </c>
      <c r="E35" s="136">
        <v>140000</v>
      </c>
      <c r="F35" s="1281" t="s">
        <v>516</v>
      </c>
      <c r="G35" s="1382" t="s">
        <v>516</v>
      </c>
    </row>
    <row r="36" spans="1:7" ht="38.25">
      <c r="A36" s="602"/>
      <c r="B36" s="1383" t="s">
        <v>2</v>
      </c>
      <c r="C36" s="1271"/>
      <c r="D36" s="809"/>
      <c r="E36" s="760">
        <v>68280</v>
      </c>
      <c r="F36" s="1285" t="s">
        <v>516</v>
      </c>
      <c r="G36" s="1384" t="s">
        <v>516</v>
      </c>
    </row>
    <row r="37" spans="1:7" ht="38.25">
      <c r="A37" s="602"/>
      <c r="B37" s="1383" t="s">
        <v>3</v>
      </c>
      <c r="C37" s="1271"/>
      <c r="D37" s="809"/>
      <c r="E37" s="760">
        <v>62483</v>
      </c>
      <c r="F37" s="1285" t="s">
        <v>516</v>
      </c>
      <c r="G37" s="1384" t="s">
        <v>516</v>
      </c>
    </row>
    <row r="38" spans="1:7" ht="15" customHeight="1">
      <c r="A38" s="602"/>
      <c r="B38" s="1383" t="s">
        <v>4</v>
      </c>
      <c r="C38" s="1271"/>
      <c r="D38" s="809"/>
      <c r="E38" s="760">
        <v>9237</v>
      </c>
      <c r="F38" s="1285" t="s">
        <v>516</v>
      </c>
      <c r="G38" s="1384" t="s">
        <v>516</v>
      </c>
    </row>
    <row r="39" spans="1:7" ht="12.75" hidden="1">
      <c r="A39" s="239"/>
      <c r="B39" s="173" t="s">
        <v>5</v>
      </c>
      <c r="C39" s="1275"/>
      <c r="D39" s="1290"/>
      <c r="E39" s="122">
        <v>140000</v>
      </c>
      <c r="F39" s="1288" t="s">
        <v>516</v>
      </c>
      <c r="G39" s="1385" t="s">
        <v>516</v>
      </c>
    </row>
    <row r="40" spans="1:7" ht="53.25" customHeight="1">
      <c r="A40" s="150" t="s">
        <v>6</v>
      </c>
      <c r="B40" s="1374" t="s">
        <v>7</v>
      </c>
      <c r="C40" s="665" t="s">
        <v>8</v>
      </c>
      <c r="D40" s="1253" t="s">
        <v>9</v>
      </c>
      <c r="E40" s="113">
        <v>6000</v>
      </c>
      <c r="F40" s="113">
        <v>3000</v>
      </c>
      <c r="G40" s="1341">
        <f t="shared" si="0"/>
        <v>50</v>
      </c>
    </row>
    <row r="41" spans="1:7" ht="72.75" customHeight="1">
      <c r="A41" s="150" t="s">
        <v>10</v>
      </c>
      <c r="B41" s="1374" t="s">
        <v>11</v>
      </c>
      <c r="C41" s="665" t="s">
        <v>8</v>
      </c>
      <c r="D41" s="1253" t="s">
        <v>12</v>
      </c>
      <c r="E41" s="113">
        <v>2100</v>
      </c>
      <c r="F41" s="113">
        <v>2100</v>
      </c>
      <c r="G41" s="1341">
        <f t="shared" si="0"/>
        <v>100</v>
      </c>
    </row>
    <row r="42" spans="1:7" ht="55.5" customHeight="1">
      <c r="A42" s="150" t="s">
        <v>13</v>
      </c>
      <c r="B42" s="1374" t="s">
        <v>14</v>
      </c>
      <c r="C42" s="665" t="s">
        <v>8</v>
      </c>
      <c r="D42" s="1253" t="s">
        <v>15</v>
      </c>
      <c r="E42" s="113">
        <v>6000</v>
      </c>
      <c r="F42" s="113">
        <v>3000</v>
      </c>
      <c r="G42" s="1341">
        <f t="shared" si="0"/>
        <v>50</v>
      </c>
    </row>
    <row r="43" spans="1:7" ht="62.25" customHeight="1">
      <c r="A43" s="150" t="s">
        <v>16</v>
      </c>
      <c r="B43" s="1374" t="s">
        <v>485</v>
      </c>
      <c r="C43" s="665" t="s">
        <v>8</v>
      </c>
      <c r="D43" s="1253" t="s">
        <v>17</v>
      </c>
      <c r="E43" s="113">
        <v>600</v>
      </c>
      <c r="F43" s="1312" t="s">
        <v>516</v>
      </c>
      <c r="G43" s="1373" t="s">
        <v>516</v>
      </c>
    </row>
    <row r="44" spans="1:7" ht="87" customHeight="1">
      <c r="A44" s="150" t="s">
        <v>18</v>
      </c>
      <c r="B44" s="1374" t="s">
        <v>19</v>
      </c>
      <c r="C44" s="665" t="s">
        <v>8</v>
      </c>
      <c r="D44" s="1253" t="s">
        <v>20</v>
      </c>
      <c r="E44" s="113">
        <v>17000</v>
      </c>
      <c r="F44" s="113">
        <v>8500</v>
      </c>
      <c r="G44" s="1341">
        <f t="shared" si="0"/>
        <v>50</v>
      </c>
    </row>
    <row r="45" spans="1:7" ht="102" customHeight="1">
      <c r="A45" s="150" t="s">
        <v>21</v>
      </c>
      <c r="B45" s="1374" t="s">
        <v>22</v>
      </c>
      <c r="C45" s="665" t="s">
        <v>8</v>
      </c>
      <c r="D45" s="1253" t="s">
        <v>23</v>
      </c>
      <c r="E45" s="113">
        <v>30000</v>
      </c>
      <c r="F45" s="113">
        <v>30000</v>
      </c>
      <c r="G45" s="1341">
        <f t="shared" si="0"/>
        <v>100</v>
      </c>
    </row>
    <row r="46" spans="1:7" ht="59.25" customHeight="1">
      <c r="A46" s="150" t="s">
        <v>24</v>
      </c>
      <c r="B46" s="1374" t="s">
        <v>25</v>
      </c>
      <c r="C46" s="665" t="s">
        <v>8</v>
      </c>
      <c r="D46" s="1253" t="s">
        <v>26</v>
      </c>
      <c r="E46" s="113">
        <v>6000</v>
      </c>
      <c r="F46" s="104">
        <v>3000</v>
      </c>
      <c r="G46" s="1341">
        <f t="shared" si="0"/>
        <v>50</v>
      </c>
    </row>
    <row r="47" spans="1:7" ht="81" customHeight="1">
      <c r="A47" s="665" t="s">
        <v>27</v>
      </c>
      <c r="B47" s="1374" t="s">
        <v>28</v>
      </c>
      <c r="C47" s="665" t="s">
        <v>8</v>
      </c>
      <c r="D47" s="1253" t="s">
        <v>29</v>
      </c>
      <c r="E47" s="1386">
        <v>40000</v>
      </c>
      <c r="F47" s="1386">
        <v>40000</v>
      </c>
      <c r="G47" s="1387">
        <f t="shared" si="0"/>
        <v>100</v>
      </c>
    </row>
    <row r="48" spans="1:7" ht="43.5" customHeight="1">
      <c r="A48" s="665" t="s">
        <v>30</v>
      </c>
      <c r="B48" s="1374" t="s">
        <v>31</v>
      </c>
      <c r="C48" s="665" t="s">
        <v>8</v>
      </c>
      <c r="D48" s="1253" t="s">
        <v>32</v>
      </c>
      <c r="E48" s="1386">
        <v>8300</v>
      </c>
      <c r="F48" s="1386">
        <v>8300</v>
      </c>
      <c r="G48" s="1387">
        <f t="shared" si="0"/>
        <v>100</v>
      </c>
    </row>
    <row r="49" spans="1:7" ht="62.25" customHeight="1">
      <c r="A49" s="665" t="s">
        <v>33</v>
      </c>
      <c r="B49" s="1374" t="s">
        <v>34</v>
      </c>
      <c r="C49" s="665" t="s">
        <v>8</v>
      </c>
      <c r="D49" s="1253" t="s">
        <v>35</v>
      </c>
      <c r="E49" s="1386">
        <v>2000</v>
      </c>
      <c r="F49" s="1386">
        <v>2000</v>
      </c>
      <c r="G49" s="1387">
        <f t="shared" si="0"/>
        <v>100</v>
      </c>
    </row>
    <row r="50" spans="1:7" ht="70.5" customHeight="1">
      <c r="A50" s="665" t="s">
        <v>36</v>
      </c>
      <c r="B50" s="1374" t="s">
        <v>37</v>
      </c>
      <c r="C50" s="665" t="s">
        <v>8</v>
      </c>
      <c r="D50" s="1253" t="s">
        <v>38</v>
      </c>
      <c r="E50" s="1386">
        <v>500</v>
      </c>
      <c r="F50" s="1386">
        <v>500</v>
      </c>
      <c r="G50" s="1387">
        <f t="shared" si="0"/>
        <v>100</v>
      </c>
    </row>
    <row r="51" spans="1:7" ht="57.75" customHeight="1">
      <c r="A51" s="665" t="s">
        <v>39</v>
      </c>
      <c r="B51" s="1374" t="s">
        <v>40</v>
      </c>
      <c r="C51" s="665" t="s">
        <v>8</v>
      </c>
      <c r="D51" s="1253" t="s">
        <v>41</v>
      </c>
      <c r="E51" s="1386">
        <v>500</v>
      </c>
      <c r="F51" s="1386">
        <v>500</v>
      </c>
      <c r="G51" s="1387">
        <f t="shared" si="0"/>
        <v>100</v>
      </c>
    </row>
    <row r="52" spans="1:7" ht="57" customHeight="1">
      <c r="A52" s="665" t="s">
        <v>42</v>
      </c>
      <c r="B52" s="1374" t="s">
        <v>43</v>
      </c>
      <c r="C52" s="665" t="s">
        <v>8</v>
      </c>
      <c r="D52" s="1253" t="s">
        <v>44</v>
      </c>
      <c r="E52" s="1386">
        <v>6000</v>
      </c>
      <c r="F52" s="1386">
        <v>3000</v>
      </c>
      <c r="G52" s="1387">
        <f t="shared" si="0"/>
        <v>50</v>
      </c>
    </row>
    <row r="53" spans="1:7" ht="99.75" customHeight="1">
      <c r="A53" s="665" t="s">
        <v>45</v>
      </c>
      <c r="B53" s="1374" t="s">
        <v>46</v>
      </c>
      <c r="C53" s="665" t="s">
        <v>8</v>
      </c>
      <c r="D53" s="1253" t="s">
        <v>47</v>
      </c>
      <c r="E53" s="1386">
        <v>35000</v>
      </c>
      <c r="F53" s="1386">
        <v>17500</v>
      </c>
      <c r="G53" s="1387">
        <f t="shared" si="0"/>
        <v>50</v>
      </c>
    </row>
    <row r="54" spans="1:7" ht="45" customHeight="1">
      <c r="A54" s="665" t="s">
        <v>48</v>
      </c>
      <c r="B54" s="1374" t="s">
        <v>49</v>
      </c>
      <c r="C54" s="665" t="s">
        <v>8</v>
      </c>
      <c r="D54" s="1253" t="s">
        <v>50</v>
      </c>
      <c r="E54" s="1386">
        <v>13000</v>
      </c>
      <c r="F54" s="1324" t="s">
        <v>516</v>
      </c>
      <c r="G54" s="1388" t="s">
        <v>516</v>
      </c>
    </row>
  </sheetData>
  <mergeCells count="12">
    <mergeCell ref="A35:A39"/>
    <mergeCell ref="D35:D38"/>
    <mergeCell ref="A20:A21"/>
    <mergeCell ref="B20:B21"/>
    <mergeCell ref="C20:C21"/>
    <mergeCell ref="A25:A26"/>
    <mergeCell ref="B25:B26"/>
    <mergeCell ref="C25:C26"/>
    <mergeCell ref="A4:G4"/>
    <mergeCell ref="A5:G5"/>
    <mergeCell ref="A6:G6"/>
    <mergeCell ref="A11:D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7">
      <selection activeCell="L23" sqref="L23"/>
    </sheetView>
  </sheetViews>
  <sheetFormatPr defaultColWidth="9.00390625" defaultRowHeight="12.75"/>
  <cols>
    <col min="1" max="1" width="8.875" style="0" customWidth="1"/>
    <col min="3" max="3" width="16.25390625" style="0" customWidth="1"/>
  </cols>
  <sheetData>
    <row r="1" spans="1:9" ht="12.75">
      <c r="A1" s="1389" t="s">
        <v>51</v>
      </c>
      <c r="B1" s="1389"/>
      <c r="C1" s="1389"/>
      <c r="D1" s="1389"/>
      <c r="E1" s="1389"/>
      <c r="F1" s="1389"/>
      <c r="G1" s="1389"/>
      <c r="H1" s="1389"/>
      <c r="I1" s="1389"/>
    </row>
    <row r="2" spans="1:6" ht="12.75">
      <c r="A2" s="408"/>
      <c r="B2" s="560"/>
      <c r="C2" s="408"/>
      <c r="D2" s="408"/>
      <c r="E2" s="1390"/>
      <c r="F2" s="408"/>
    </row>
    <row r="3" spans="1:9" ht="15.75">
      <c r="A3" s="411" t="s">
        <v>897</v>
      </c>
      <c r="B3" s="411"/>
      <c r="C3" s="411"/>
      <c r="D3" s="411"/>
      <c r="E3" s="411"/>
      <c r="F3" s="411"/>
      <c r="G3" s="411"/>
      <c r="H3" s="411"/>
      <c r="I3" s="411"/>
    </row>
    <row r="4" spans="1:9" ht="15.75">
      <c r="A4" s="411" t="s">
        <v>52</v>
      </c>
      <c r="B4" s="411"/>
      <c r="C4" s="411"/>
      <c r="D4" s="411"/>
      <c r="E4" s="411"/>
      <c r="F4" s="411"/>
      <c r="G4" s="411"/>
      <c r="H4" s="411"/>
      <c r="I4" s="411"/>
    </row>
    <row r="5" spans="1:9" ht="15.75">
      <c r="A5" s="411" t="s">
        <v>53</v>
      </c>
      <c r="B5" s="411"/>
      <c r="C5" s="411"/>
      <c r="D5" s="411"/>
      <c r="E5" s="411"/>
      <c r="F5" s="411"/>
      <c r="G5" s="411"/>
      <c r="H5" s="411"/>
      <c r="I5" s="411"/>
    </row>
    <row r="6" spans="1:9" ht="15.75">
      <c r="A6" s="1391" t="s">
        <v>752</v>
      </c>
      <c r="B6" s="1391"/>
      <c r="C6" s="1391"/>
      <c r="D6" s="1391"/>
      <c r="E6" s="1391"/>
      <c r="F6" s="1391"/>
      <c r="G6" s="1391"/>
      <c r="H6" s="1391"/>
      <c r="I6" s="1391"/>
    </row>
    <row r="7" spans="1:7" ht="15.75">
      <c r="A7" s="414"/>
      <c r="B7" s="1"/>
      <c r="C7" s="1"/>
      <c r="D7" s="1"/>
      <c r="E7" s="1"/>
      <c r="F7" s="1"/>
      <c r="G7" s="90"/>
    </row>
    <row r="8" spans="1:6" ht="12.75">
      <c r="A8" s="408"/>
      <c r="B8" s="408"/>
      <c r="C8" s="408"/>
      <c r="D8" s="408"/>
      <c r="E8" s="408"/>
      <c r="F8" s="408"/>
    </row>
    <row r="9" spans="1:7" ht="12.75">
      <c r="A9" s="408"/>
      <c r="B9" s="560"/>
      <c r="C9" s="408"/>
      <c r="D9" s="560"/>
      <c r="E9" s="408"/>
      <c r="F9" s="1389" t="s">
        <v>508</v>
      </c>
      <c r="G9" s="1224"/>
    </row>
    <row r="10" spans="1:9" ht="25.5">
      <c r="A10" s="1392" t="s">
        <v>506</v>
      </c>
      <c r="B10" s="422"/>
      <c r="C10" s="422"/>
      <c r="D10" s="1393"/>
      <c r="E10" s="415" t="s">
        <v>54</v>
      </c>
      <c r="F10" s="1394" t="s">
        <v>524</v>
      </c>
      <c r="G10" s="1395"/>
      <c r="H10" s="1304" t="s">
        <v>507</v>
      </c>
      <c r="I10" s="1295" t="s">
        <v>55</v>
      </c>
    </row>
    <row r="11" spans="1:9" ht="12.75">
      <c r="A11" s="1396">
        <v>1</v>
      </c>
      <c r="B11" s="220"/>
      <c r="C11" s="220"/>
      <c r="D11" s="1397"/>
      <c r="E11" s="1398">
        <v>2</v>
      </c>
      <c r="F11" s="1399">
        <v>3</v>
      </c>
      <c r="G11" s="1400"/>
      <c r="H11" s="1401">
        <v>4</v>
      </c>
      <c r="I11" s="1401">
        <v>5</v>
      </c>
    </row>
    <row r="12" spans="1:9" ht="12.75">
      <c r="A12" s="1402" t="s">
        <v>56</v>
      </c>
      <c r="B12" s="1403"/>
      <c r="C12" s="1404"/>
      <c r="D12" s="1405"/>
      <c r="E12" s="438">
        <v>1</v>
      </c>
      <c r="F12" s="1406" t="s">
        <v>516</v>
      </c>
      <c r="G12" s="1406" t="s">
        <v>516</v>
      </c>
      <c r="H12" s="1406" t="s">
        <v>516</v>
      </c>
      <c r="I12" s="452" t="s">
        <v>516</v>
      </c>
    </row>
    <row r="13" spans="1:9" ht="12.75">
      <c r="A13" s="1407" t="s">
        <v>57</v>
      </c>
      <c r="B13" s="1408"/>
      <c r="C13" s="1409"/>
      <c r="D13" s="487"/>
      <c r="E13" s="442">
        <v>2</v>
      </c>
      <c r="F13" s="1410">
        <v>499899</v>
      </c>
      <c r="G13" s="1410">
        <v>309899</v>
      </c>
      <c r="H13" s="1410">
        <v>309899</v>
      </c>
      <c r="I13" s="140">
        <f>H13/F13*100</f>
        <v>61.99232244913473</v>
      </c>
    </row>
    <row r="14" spans="1:9" ht="12.75">
      <c r="A14" s="529" t="s">
        <v>58</v>
      </c>
      <c r="B14" s="1411" t="s">
        <v>59</v>
      </c>
      <c r="C14" s="1412" t="s">
        <v>60</v>
      </c>
      <c r="D14" s="1405"/>
      <c r="E14" s="438">
        <v>3</v>
      </c>
      <c r="F14" s="1406" t="s">
        <v>516</v>
      </c>
      <c r="G14" s="1406" t="s">
        <v>516</v>
      </c>
      <c r="H14" s="1406" t="s">
        <v>516</v>
      </c>
      <c r="I14" s="452" t="s">
        <v>516</v>
      </c>
    </row>
    <row r="15" spans="1:9" ht="73.5" customHeight="1">
      <c r="A15" s="1413"/>
      <c r="B15" s="1414" t="s">
        <v>61</v>
      </c>
      <c r="C15" s="441" t="s">
        <v>62</v>
      </c>
      <c r="D15" s="1405"/>
      <c r="E15" s="438">
        <v>4</v>
      </c>
      <c r="F15" s="1410">
        <v>499899</v>
      </c>
      <c r="G15" s="1415"/>
      <c r="H15" s="1410">
        <v>309899</v>
      </c>
      <c r="I15" s="140">
        <f>H15/F15*100</f>
        <v>61.99232244913473</v>
      </c>
    </row>
    <row r="16" spans="1:9" ht="12.75">
      <c r="A16" s="1416"/>
      <c r="B16" s="1411" t="s">
        <v>63</v>
      </c>
      <c r="C16" s="1412" t="s">
        <v>64</v>
      </c>
      <c r="D16" s="1405"/>
      <c r="E16" s="438">
        <v>5</v>
      </c>
      <c r="F16" s="1417" t="s">
        <v>516</v>
      </c>
      <c r="G16" s="1417" t="s">
        <v>516</v>
      </c>
      <c r="H16" s="1417" t="s">
        <v>516</v>
      </c>
      <c r="I16" s="452" t="s">
        <v>516</v>
      </c>
    </row>
    <row r="17" spans="1:9" ht="12.75">
      <c r="A17" s="1418"/>
      <c r="B17" s="1411" t="s">
        <v>65</v>
      </c>
      <c r="C17" s="1412" t="s">
        <v>66</v>
      </c>
      <c r="D17" s="1405"/>
      <c r="E17" s="438">
        <v>6</v>
      </c>
      <c r="F17" s="1417" t="s">
        <v>516</v>
      </c>
      <c r="G17" s="1417" t="s">
        <v>516</v>
      </c>
      <c r="H17" s="1417" t="s">
        <v>516</v>
      </c>
      <c r="I17" s="452" t="s">
        <v>516</v>
      </c>
    </row>
    <row r="18" spans="1:9" ht="12.75">
      <c r="A18" s="1419" t="s">
        <v>67</v>
      </c>
      <c r="B18" s="1420"/>
      <c r="C18" s="1421"/>
      <c r="D18" s="1422"/>
      <c r="E18" s="438">
        <v>7</v>
      </c>
      <c r="F18" s="1410">
        <v>499899</v>
      </c>
      <c r="G18" s="1415"/>
      <c r="H18" s="1410">
        <v>309899</v>
      </c>
      <c r="I18" s="123">
        <f>H18/F18*100</f>
        <v>61.99232244913473</v>
      </c>
    </row>
    <row r="19" spans="1:9" ht="12.75">
      <c r="A19" s="1423" t="s">
        <v>68</v>
      </c>
      <c r="B19" s="1424"/>
      <c r="C19" s="1425"/>
      <c r="D19" s="1426"/>
      <c r="E19" s="1427">
        <v>8</v>
      </c>
      <c r="F19" s="1428">
        <v>499899</v>
      </c>
      <c r="G19" s="1429"/>
      <c r="H19" s="1430">
        <v>52009</v>
      </c>
      <c r="I19" s="1431">
        <f>H19/F19*100</f>
        <v>10.403901588120801</v>
      </c>
    </row>
    <row r="20" spans="1:9" ht="12.75">
      <c r="A20" s="1432" t="s">
        <v>69</v>
      </c>
      <c r="B20" s="1433"/>
      <c r="C20" s="1434"/>
      <c r="D20" s="1435"/>
      <c r="E20" s="1436"/>
      <c r="F20" s="1437"/>
      <c r="G20" s="1438"/>
      <c r="H20" s="1439"/>
      <c r="I20" s="1440"/>
    </row>
    <row r="21" spans="1:9" ht="63" customHeight="1">
      <c r="A21" s="1441" t="s">
        <v>70</v>
      </c>
      <c r="B21" s="1414" t="s">
        <v>59</v>
      </c>
      <c r="C21" s="441" t="s">
        <v>71</v>
      </c>
      <c r="D21" s="1405"/>
      <c r="E21" s="438">
        <v>9</v>
      </c>
      <c r="F21" s="1417" t="s">
        <v>516</v>
      </c>
      <c r="G21" s="1417" t="s">
        <v>516</v>
      </c>
      <c r="H21" s="1417" t="s">
        <v>516</v>
      </c>
      <c r="I21" s="452" t="s">
        <v>516</v>
      </c>
    </row>
    <row r="22" spans="1:9" ht="59.25" customHeight="1">
      <c r="A22" s="1416"/>
      <c r="B22" s="1414" t="s">
        <v>61</v>
      </c>
      <c r="C22" s="441" t="s">
        <v>72</v>
      </c>
      <c r="D22" s="1405"/>
      <c r="E22" s="438">
        <v>10</v>
      </c>
      <c r="F22" s="1417" t="s">
        <v>516</v>
      </c>
      <c r="G22" s="1417" t="s">
        <v>516</v>
      </c>
      <c r="H22" s="1417" t="s">
        <v>516</v>
      </c>
      <c r="I22" s="452" t="s">
        <v>516</v>
      </c>
    </row>
    <row r="23" spans="1:9" ht="102.75" customHeight="1">
      <c r="A23" s="1416"/>
      <c r="B23" s="1414" t="s">
        <v>63</v>
      </c>
      <c r="C23" s="1442" t="s">
        <v>73</v>
      </c>
      <c r="D23" s="1422"/>
      <c r="E23" s="438">
        <v>11</v>
      </c>
      <c r="F23" s="1410">
        <v>491553</v>
      </c>
      <c r="G23" s="1410">
        <v>491553</v>
      </c>
      <c r="H23" s="1410">
        <v>52009</v>
      </c>
      <c r="I23" s="123">
        <f>H23/F23*100</f>
        <v>10.580547774095571</v>
      </c>
    </row>
    <row r="24" spans="1:9" ht="12.75">
      <c r="A24" s="1416"/>
      <c r="B24" s="408"/>
      <c r="C24" s="1443" t="s">
        <v>74</v>
      </c>
      <c r="D24" s="1444"/>
      <c r="E24" s="1427">
        <v>12</v>
      </c>
      <c r="F24" s="1428">
        <v>491553</v>
      </c>
      <c r="G24" s="1429"/>
      <c r="H24" s="1430">
        <v>52009</v>
      </c>
      <c r="I24" s="1431">
        <f>H24/F24*100</f>
        <v>10.580547774095571</v>
      </c>
    </row>
    <row r="25" spans="1:9" ht="12.75">
      <c r="A25" s="1416"/>
      <c r="B25" s="1445"/>
      <c r="C25" s="1446" t="s">
        <v>75</v>
      </c>
      <c r="D25" s="1447"/>
      <c r="E25" s="1436"/>
      <c r="F25" s="1448"/>
      <c r="G25" s="1438"/>
      <c r="H25" s="1439"/>
      <c r="I25" s="1440"/>
    </row>
    <row r="26" spans="1:9" ht="12.75">
      <c r="A26" s="1416"/>
      <c r="B26" s="1445"/>
      <c r="C26" s="1446" t="s">
        <v>76</v>
      </c>
      <c r="D26" s="1447"/>
      <c r="E26" s="438">
        <v>13</v>
      </c>
      <c r="F26" s="1417" t="s">
        <v>516</v>
      </c>
      <c r="G26" s="1417" t="s">
        <v>516</v>
      </c>
      <c r="H26" s="1417" t="s">
        <v>516</v>
      </c>
      <c r="I26" s="452" t="s">
        <v>516</v>
      </c>
    </row>
    <row r="27" spans="1:9" ht="12.75">
      <c r="A27" s="1416"/>
      <c r="B27" s="1445"/>
      <c r="C27" s="1443" t="s">
        <v>77</v>
      </c>
      <c r="D27" s="1444"/>
      <c r="E27" s="1427">
        <v>14</v>
      </c>
      <c r="F27" s="1449" t="s">
        <v>516</v>
      </c>
      <c r="G27" s="1450"/>
      <c r="H27" s="1451" t="s">
        <v>516</v>
      </c>
      <c r="I27" s="1451" t="s">
        <v>516</v>
      </c>
    </row>
    <row r="28" spans="1:9" ht="12.75">
      <c r="A28" s="450"/>
      <c r="B28" s="408"/>
      <c r="C28" s="1452" t="s">
        <v>78</v>
      </c>
      <c r="D28" s="408"/>
      <c r="E28" s="239"/>
      <c r="F28" s="1453"/>
      <c r="G28" s="1454"/>
      <c r="H28" s="1455"/>
      <c r="I28" s="1455"/>
    </row>
    <row r="29" spans="1:9" ht="71.25" customHeight="1">
      <c r="A29" s="1416"/>
      <c r="B29" s="1414" t="s">
        <v>65</v>
      </c>
      <c r="C29" s="1442" t="s">
        <v>79</v>
      </c>
      <c r="D29" s="1422"/>
      <c r="E29" s="438">
        <v>15</v>
      </c>
      <c r="F29" s="1417" t="s">
        <v>516</v>
      </c>
      <c r="G29" s="1417" t="s">
        <v>516</v>
      </c>
      <c r="H29" s="1417" t="s">
        <v>516</v>
      </c>
      <c r="I29" s="452" t="s">
        <v>516</v>
      </c>
    </row>
    <row r="30" spans="1:9" ht="96.75" customHeight="1">
      <c r="A30" s="1416"/>
      <c r="B30" s="1414" t="s">
        <v>80</v>
      </c>
      <c r="C30" s="1442" t="s">
        <v>81</v>
      </c>
      <c r="D30" s="1422"/>
      <c r="E30" s="438">
        <v>16</v>
      </c>
      <c r="F30" s="1456">
        <v>8346</v>
      </c>
      <c r="G30" s="1415"/>
      <c r="H30" s="1417" t="s">
        <v>516</v>
      </c>
      <c r="I30" s="452" t="s">
        <v>516</v>
      </c>
    </row>
    <row r="31" spans="1:9" ht="64.5" customHeight="1">
      <c r="A31" s="1418"/>
      <c r="B31" s="1457" t="s">
        <v>82</v>
      </c>
      <c r="C31" s="1458" t="s">
        <v>83</v>
      </c>
      <c r="D31" s="1444"/>
      <c r="E31" s="438">
        <v>17</v>
      </c>
      <c r="F31" s="1417" t="s">
        <v>516</v>
      </c>
      <c r="G31" s="1415"/>
      <c r="H31" s="1417" t="s">
        <v>516</v>
      </c>
      <c r="I31" s="452" t="s">
        <v>516</v>
      </c>
    </row>
    <row r="32" spans="1:9" ht="12.75">
      <c r="A32" s="1459" t="s">
        <v>84</v>
      </c>
      <c r="B32" s="1420"/>
      <c r="C32" s="1421"/>
      <c r="D32" s="1422"/>
      <c r="E32" s="438">
        <v>18</v>
      </c>
      <c r="F32" s="1417" t="s">
        <v>516</v>
      </c>
      <c r="G32" s="1460"/>
      <c r="H32" s="1410">
        <v>257890</v>
      </c>
      <c r="I32" s="1461"/>
    </row>
  </sheetData>
  <mergeCells count="22">
    <mergeCell ref="E27:E28"/>
    <mergeCell ref="F27:F28"/>
    <mergeCell ref="H27:H28"/>
    <mergeCell ref="I27:I28"/>
    <mergeCell ref="H19:H20"/>
    <mergeCell ref="I19:I20"/>
    <mergeCell ref="E24:E25"/>
    <mergeCell ref="F24:F25"/>
    <mergeCell ref="H24:H25"/>
    <mergeCell ref="I24:I25"/>
    <mergeCell ref="A11:C11"/>
    <mergeCell ref="F11:G11"/>
    <mergeCell ref="E19:E20"/>
    <mergeCell ref="F19:F20"/>
    <mergeCell ref="A6:I6"/>
    <mergeCell ref="F9:G9"/>
    <mergeCell ref="A10:C10"/>
    <mergeCell ref="F10:G10"/>
    <mergeCell ref="A1:I1"/>
    <mergeCell ref="A3:I3"/>
    <mergeCell ref="A4:I4"/>
    <mergeCell ref="A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A1">
      <selection activeCell="P142" sqref="P142"/>
    </sheetView>
  </sheetViews>
  <sheetFormatPr defaultColWidth="9.00390625" defaultRowHeight="12.75"/>
  <cols>
    <col min="5" max="5" width="29.75390625" style="0" customWidth="1"/>
    <col min="6" max="6" width="18.125" style="0" customWidth="1"/>
    <col min="7" max="7" width="12.625" style="0" customWidth="1"/>
  </cols>
  <sheetData>
    <row r="1" spans="1:8" ht="14.25">
      <c r="A1" s="292" t="s">
        <v>565</v>
      </c>
      <c r="B1" s="293"/>
      <c r="C1" s="293"/>
      <c r="D1" s="293"/>
      <c r="E1" s="293"/>
      <c r="F1" s="293"/>
      <c r="G1" s="293"/>
      <c r="H1" s="293"/>
    </row>
    <row r="3" spans="1:8" ht="15.75">
      <c r="A3" s="285" t="s">
        <v>566</v>
      </c>
      <c r="B3" s="215"/>
      <c r="C3" s="215"/>
      <c r="D3" s="215"/>
      <c r="E3" s="215"/>
      <c r="F3" s="215"/>
      <c r="G3" s="215"/>
      <c r="H3" s="215"/>
    </row>
    <row r="4" spans="1:8" ht="15.75">
      <c r="A4" s="285" t="s">
        <v>567</v>
      </c>
      <c r="B4" s="215"/>
      <c r="C4" s="215"/>
      <c r="D4" s="215"/>
      <c r="E4" s="215"/>
      <c r="F4" s="215"/>
      <c r="G4" s="215"/>
      <c r="H4" s="215"/>
    </row>
    <row r="5" spans="1:8" ht="15.75">
      <c r="A5" s="285" t="s">
        <v>568</v>
      </c>
      <c r="B5" s="215"/>
      <c r="C5" s="215"/>
      <c r="D5" s="215"/>
      <c r="E5" s="215"/>
      <c r="F5" s="215"/>
      <c r="G5" s="215"/>
      <c r="H5" s="215"/>
    </row>
    <row r="6" spans="1:8" ht="15.75">
      <c r="A6" s="285" t="s">
        <v>569</v>
      </c>
      <c r="B6" s="215"/>
      <c r="C6" s="215"/>
      <c r="D6" s="215"/>
      <c r="E6" s="215"/>
      <c r="F6" s="215"/>
      <c r="G6" s="215"/>
      <c r="H6" s="215"/>
    </row>
    <row r="7" spans="1:8" ht="15.75">
      <c r="A7" s="285" t="s">
        <v>570</v>
      </c>
      <c r="B7" s="215"/>
      <c r="C7" s="215"/>
      <c r="D7" s="215"/>
      <c r="E7" s="215"/>
      <c r="F7" s="215"/>
      <c r="G7" s="215"/>
      <c r="H7" s="215"/>
    </row>
    <row r="8" ht="15.75">
      <c r="E8" s="3"/>
    </row>
    <row r="9" ht="12.75">
      <c r="H9" s="6" t="s">
        <v>508</v>
      </c>
    </row>
    <row r="10" spans="1:8" ht="25.5">
      <c r="A10" s="4" t="s">
        <v>571</v>
      </c>
      <c r="B10" s="4" t="s">
        <v>572</v>
      </c>
      <c r="C10" s="4" t="s">
        <v>573</v>
      </c>
      <c r="D10" s="4" t="s">
        <v>574</v>
      </c>
      <c r="E10" s="4" t="s">
        <v>506</v>
      </c>
      <c r="F10" s="58" t="s">
        <v>575</v>
      </c>
      <c r="G10" s="58" t="s">
        <v>507</v>
      </c>
      <c r="H10" s="58" t="s">
        <v>576</v>
      </c>
    </row>
    <row r="11" spans="1:8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 ht="18">
      <c r="A12" s="286" t="s">
        <v>577</v>
      </c>
      <c r="B12" s="287"/>
      <c r="C12" s="287"/>
      <c r="D12" s="287"/>
      <c r="E12" s="288"/>
      <c r="F12" s="95">
        <v>56363092</v>
      </c>
      <c r="G12" s="95">
        <v>24833278</v>
      </c>
      <c r="H12" s="96">
        <f>G12/F12%</f>
        <v>44.05946714207943</v>
      </c>
    </row>
    <row r="13" spans="1:8" ht="17.25" customHeight="1">
      <c r="A13" s="4" t="s">
        <v>578</v>
      </c>
      <c r="B13" s="97" t="s">
        <v>579</v>
      </c>
      <c r="C13" s="289" t="s">
        <v>580</v>
      </c>
      <c r="D13" s="290"/>
      <c r="E13" s="291"/>
      <c r="F13" s="98">
        <v>327708</v>
      </c>
      <c r="G13" s="99" t="s">
        <v>516</v>
      </c>
      <c r="H13" s="100" t="s">
        <v>516</v>
      </c>
    </row>
    <row r="14" spans="1:8" ht="38.25" customHeight="1">
      <c r="A14" s="101"/>
      <c r="B14" s="101"/>
      <c r="C14" s="102" t="s">
        <v>581</v>
      </c>
      <c r="D14" s="256" t="s">
        <v>582</v>
      </c>
      <c r="E14" s="257"/>
      <c r="F14" s="104">
        <v>327708</v>
      </c>
      <c r="G14" s="105" t="s">
        <v>516</v>
      </c>
      <c r="H14" s="106" t="s">
        <v>516</v>
      </c>
    </row>
    <row r="15" spans="1:8" ht="159" customHeight="1">
      <c r="A15" s="108"/>
      <c r="B15" s="108"/>
      <c r="C15" s="108"/>
      <c r="D15" s="109" t="s">
        <v>583</v>
      </c>
      <c r="E15" s="110" t="s">
        <v>584</v>
      </c>
      <c r="F15" s="104">
        <v>327708</v>
      </c>
      <c r="G15" s="105" t="s">
        <v>516</v>
      </c>
      <c r="H15" s="106" t="s">
        <v>516</v>
      </c>
    </row>
    <row r="16" spans="1:8" ht="12.75">
      <c r="A16" s="4" t="s">
        <v>585</v>
      </c>
      <c r="B16" s="4">
        <v>600</v>
      </c>
      <c r="C16" s="282" t="s">
        <v>586</v>
      </c>
      <c r="D16" s="283"/>
      <c r="E16" s="284"/>
      <c r="F16" s="98">
        <v>35000</v>
      </c>
      <c r="G16" s="98">
        <v>32273</v>
      </c>
      <c r="H16" s="111">
        <f aca="true" t="shared" si="0" ref="H16:H79">G16/F16*100</f>
        <v>92.20857142857143</v>
      </c>
    </row>
    <row r="17" spans="1:8" ht="18.75" customHeight="1">
      <c r="A17" s="112"/>
      <c r="B17" s="112"/>
      <c r="C17" s="112">
        <v>60016</v>
      </c>
      <c r="D17" s="256" t="s">
        <v>587</v>
      </c>
      <c r="E17" s="257"/>
      <c r="F17" s="113">
        <v>35000</v>
      </c>
      <c r="G17" s="98">
        <v>32273</v>
      </c>
      <c r="H17" s="114">
        <f t="shared" si="0"/>
        <v>92.20857142857143</v>
      </c>
    </row>
    <row r="18" spans="1:8" ht="12.75">
      <c r="A18" s="112"/>
      <c r="B18" s="112"/>
      <c r="C18" s="112"/>
      <c r="D18" s="109" t="s">
        <v>588</v>
      </c>
      <c r="E18" s="115" t="s">
        <v>589</v>
      </c>
      <c r="F18" s="113">
        <v>35000</v>
      </c>
      <c r="G18" s="98">
        <v>32273</v>
      </c>
      <c r="H18" s="114">
        <f t="shared" si="0"/>
        <v>92.20857142857143</v>
      </c>
    </row>
    <row r="19" spans="1:8" ht="12.75">
      <c r="A19" s="4" t="s">
        <v>590</v>
      </c>
      <c r="B19" s="4">
        <v>630</v>
      </c>
      <c r="C19" s="282" t="s">
        <v>591</v>
      </c>
      <c r="D19" s="283"/>
      <c r="E19" s="284"/>
      <c r="F19" s="98">
        <v>7810865</v>
      </c>
      <c r="G19" s="98">
        <v>24254</v>
      </c>
      <c r="H19" s="111">
        <f t="shared" si="0"/>
        <v>0.3105161848271606</v>
      </c>
    </row>
    <row r="20" spans="1:8" ht="24.75" customHeight="1">
      <c r="A20" s="112"/>
      <c r="B20" s="112"/>
      <c r="C20" s="112">
        <v>63003</v>
      </c>
      <c r="D20" s="256" t="s">
        <v>592</v>
      </c>
      <c r="E20" s="257"/>
      <c r="F20" s="116">
        <v>7810865</v>
      </c>
      <c r="G20" s="98">
        <v>24254</v>
      </c>
      <c r="H20" s="114">
        <f t="shared" si="0"/>
        <v>0.3105161848271606</v>
      </c>
    </row>
    <row r="21" spans="1:8" ht="144" customHeight="1">
      <c r="A21" s="83"/>
      <c r="B21" s="83"/>
      <c r="C21" s="83"/>
      <c r="D21" s="117" t="s">
        <v>583</v>
      </c>
      <c r="E21" s="110" t="s">
        <v>593</v>
      </c>
      <c r="F21" s="113">
        <v>5488814</v>
      </c>
      <c r="G21" s="118" t="s">
        <v>516</v>
      </c>
      <c r="H21" s="119" t="s">
        <v>516</v>
      </c>
    </row>
    <row r="22" spans="1:8" ht="157.5" customHeight="1">
      <c r="A22" s="83"/>
      <c r="B22" s="83"/>
      <c r="C22" s="83"/>
      <c r="D22" s="120" t="s">
        <v>594</v>
      </c>
      <c r="E22" s="121" t="s">
        <v>595</v>
      </c>
      <c r="F22" s="122">
        <v>2322051</v>
      </c>
      <c r="G22" s="122">
        <v>24254</v>
      </c>
      <c r="H22" s="114">
        <f t="shared" si="0"/>
        <v>1.044507635706537</v>
      </c>
    </row>
    <row r="23" spans="1:8" ht="12.75">
      <c r="A23" s="82" t="s">
        <v>596</v>
      </c>
      <c r="B23" s="4">
        <v>700</v>
      </c>
      <c r="C23" s="265" t="s">
        <v>597</v>
      </c>
      <c r="D23" s="266"/>
      <c r="E23" s="267"/>
      <c r="F23" s="98">
        <v>4958300</v>
      </c>
      <c r="G23" s="98">
        <v>2531482</v>
      </c>
      <c r="H23" s="111">
        <f t="shared" si="0"/>
        <v>51.05544238952867</v>
      </c>
    </row>
    <row r="24" spans="1:8" ht="12.75">
      <c r="A24" s="12"/>
      <c r="B24" s="112"/>
      <c r="C24" s="112">
        <v>70001</v>
      </c>
      <c r="D24" s="256" t="s">
        <v>598</v>
      </c>
      <c r="E24" s="257"/>
      <c r="F24" s="113">
        <v>3102000</v>
      </c>
      <c r="G24" s="113">
        <v>1572335</v>
      </c>
      <c r="H24" s="123">
        <f t="shared" si="0"/>
        <v>50.68778207607995</v>
      </c>
    </row>
    <row r="25" spans="1:8" ht="107.25" customHeight="1">
      <c r="A25" s="112"/>
      <c r="B25" s="112"/>
      <c r="C25" s="112"/>
      <c r="D25" s="117" t="s">
        <v>599</v>
      </c>
      <c r="E25" s="110" t="s">
        <v>600</v>
      </c>
      <c r="F25" s="113">
        <v>1969600</v>
      </c>
      <c r="G25" s="113">
        <v>954505</v>
      </c>
      <c r="H25" s="123">
        <f t="shared" si="0"/>
        <v>48.46187043054427</v>
      </c>
    </row>
    <row r="26" spans="1:8" ht="12.75">
      <c r="A26" s="112"/>
      <c r="B26" s="112"/>
      <c r="C26" s="112"/>
      <c r="D26" s="117" t="s">
        <v>601</v>
      </c>
      <c r="E26" s="110" t="s">
        <v>602</v>
      </c>
      <c r="F26" s="113">
        <v>1117400</v>
      </c>
      <c r="G26" s="113">
        <v>610257</v>
      </c>
      <c r="H26" s="123">
        <f t="shared" si="0"/>
        <v>54.614014676928576</v>
      </c>
    </row>
    <row r="27" spans="1:8" ht="12.75">
      <c r="A27" s="112"/>
      <c r="B27" s="112"/>
      <c r="C27" s="112"/>
      <c r="D27" s="117" t="s">
        <v>603</v>
      </c>
      <c r="E27" s="110" t="s">
        <v>604</v>
      </c>
      <c r="F27" s="113">
        <v>15000</v>
      </c>
      <c r="G27" s="113">
        <v>7333</v>
      </c>
      <c r="H27" s="123">
        <f t="shared" si="0"/>
        <v>48.88666666666667</v>
      </c>
    </row>
    <row r="28" spans="1:8" ht="12.75">
      <c r="A28" s="112"/>
      <c r="B28" s="112"/>
      <c r="C28" s="112"/>
      <c r="D28" s="117" t="s">
        <v>605</v>
      </c>
      <c r="E28" s="110" t="s">
        <v>606</v>
      </c>
      <c r="F28" s="99" t="s">
        <v>516</v>
      </c>
      <c r="G28" s="104">
        <v>240</v>
      </c>
      <c r="H28" s="124" t="s">
        <v>516</v>
      </c>
    </row>
    <row r="29" spans="1:8" ht="18" customHeight="1">
      <c r="A29" s="12"/>
      <c r="B29" s="112"/>
      <c r="C29" s="125">
        <v>70005</v>
      </c>
      <c r="D29" s="274" t="s">
        <v>607</v>
      </c>
      <c r="E29" s="259"/>
      <c r="F29" s="122">
        <v>1856300</v>
      </c>
      <c r="G29" s="122">
        <v>959147</v>
      </c>
      <c r="H29" s="123">
        <f t="shared" si="0"/>
        <v>51.66982707536497</v>
      </c>
    </row>
    <row r="30" spans="1:8" ht="47.25" customHeight="1">
      <c r="A30" s="12"/>
      <c r="B30" s="112"/>
      <c r="C30" s="112"/>
      <c r="D30" s="117" t="s">
        <v>608</v>
      </c>
      <c r="E30" s="110" t="s">
        <v>609</v>
      </c>
      <c r="F30" s="113">
        <v>150000</v>
      </c>
      <c r="G30" s="113">
        <v>112611</v>
      </c>
      <c r="H30" s="123">
        <f t="shared" si="0"/>
        <v>75.074</v>
      </c>
    </row>
    <row r="31" spans="1:8" ht="22.5" customHeight="1">
      <c r="A31" s="12"/>
      <c r="B31" s="112"/>
      <c r="C31" s="112"/>
      <c r="D31" s="117" t="s">
        <v>588</v>
      </c>
      <c r="E31" s="110" t="s">
        <v>589</v>
      </c>
      <c r="F31" s="113">
        <v>15000</v>
      </c>
      <c r="G31" s="113">
        <v>9848</v>
      </c>
      <c r="H31" s="123">
        <f t="shared" si="0"/>
        <v>65.65333333333334</v>
      </c>
    </row>
    <row r="32" spans="1:8" ht="99.75" customHeight="1">
      <c r="A32" s="12"/>
      <c r="B32" s="112"/>
      <c r="C32" s="112"/>
      <c r="D32" s="117" t="s">
        <v>599</v>
      </c>
      <c r="E32" s="110" t="s">
        <v>610</v>
      </c>
      <c r="F32" s="113">
        <v>111300</v>
      </c>
      <c r="G32" s="113">
        <v>81994</v>
      </c>
      <c r="H32" s="123">
        <f t="shared" si="0"/>
        <v>73.66936208445642</v>
      </c>
    </row>
    <row r="33" spans="1:8" ht="58.5" customHeight="1">
      <c r="A33" s="9"/>
      <c r="B33" s="83"/>
      <c r="C33" s="83"/>
      <c r="D33" s="117" t="s">
        <v>611</v>
      </c>
      <c r="E33" s="110" t="s">
        <v>612</v>
      </c>
      <c r="F33" s="113">
        <v>70000</v>
      </c>
      <c r="G33" s="113">
        <v>50183</v>
      </c>
      <c r="H33" s="123">
        <f t="shared" si="0"/>
        <v>71.69</v>
      </c>
    </row>
    <row r="34" spans="1:8" ht="57" customHeight="1">
      <c r="A34" s="13"/>
      <c r="B34" s="125"/>
      <c r="C34" s="125"/>
      <c r="D34" s="117" t="s">
        <v>613</v>
      </c>
      <c r="E34" s="110" t="s">
        <v>614</v>
      </c>
      <c r="F34" s="113">
        <v>1500000</v>
      </c>
      <c r="G34" s="113">
        <v>702383</v>
      </c>
      <c r="H34" s="123">
        <f t="shared" si="0"/>
        <v>46.82553333333333</v>
      </c>
    </row>
    <row r="35" spans="1:8" ht="12.75">
      <c r="A35" s="9"/>
      <c r="B35" s="83"/>
      <c r="C35" s="83"/>
      <c r="D35" s="117" t="s">
        <v>603</v>
      </c>
      <c r="E35" s="110" t="s">
        <v>604</v>
      </c>
      <c r="F35" s="113">
        <v>10000</v>
      </c>
      <c r="G35" s="113">
        <v>2128</v>
      </c>
      <c r="H35" s="123">
        <f t="shared" si="0"/>
        <v>21.279999999999998</v>
      </c>
    </row>
    <row r="36" spans="1:8" ht="12.75">
      <c r="A36" s="4" t="s">
        <v>615</v>
      </c>
      <c r="B36" s="4">
        <v>750</v>
      </c>
      <c r="C36" s="265" t="s">
        <v>616</v>
      </c>
      <c r="D36" s="266"/>
      <c r="E36" s="267"/>
      <c r="F36" s="98">
        <v>384678</v>
      </c>
      <c r="G36" s="98">
        <v>156334</v>
      </c>
      <c r="H36" s="111">
        <f t="shared" si="0"/>
        <v>40.640223771569985</v>
      </c>
    </row>
    <row r="37" spans="1:8" ht="16.5" customHeight="1">
      <c r="A37" s="112"/>
      <c r="B37" s="112"/>
      <c r="C37" s="125">
        <v>75011</v>
      </c>
      <c r="D37" s="256" t="s">
        <v>617</v>
      </c>
      <c r="E37" s="257"/>
      <c r="F37" s="113">
        <v>204700</v>
      </c>
      <c r="G37" s="113">
        <v>114812</v>
      </c>
      <c r="H37" s="114">
        <f t="shared" si="0"/>
        <v>56.087933561309235</v>
      </c>
    </row>
    <row r="38" spans="1:8" ht="75" customHeight="1">
      <c r="A38" s="112"/>
      <c r="B38" s="112"/>
      <c r="C38" s="112"/>
      <c r="D38" s="126">
        <v>2010</v>
      </c>
      <c r="E38" s="110" t="s">
        <v>618</v>
      </c>
      <c r="F38" s="113">
        <v>200700</v>
      </c>
      <c r="G38" s="113">
        <v>112300</v>
      </c>
      <c r="H38" s="114">
        <f t="shared" si="0"/>
        <v>55.95416043846537</v>
      </c>
    </row>
    <row r="39" spans="1:8" ht="71.25" customHeight="1">
      <c r="A39" s="112"/>
      <c r="B39" s="112"/>
      <c r="C39" s="112"/>
      <c r="D39" s="127">
        <v>2360</v>
      </c>
      <c r="E39" s="103" t="s">
        <v>619</v>
      </c>
      <c r="F39" s="113">
        <v>4000</v>
      </c>
      <c r="G39" s="113">
        <v>2512</v>
      </c>
      <c r="H39" s="114">
        <f t="shared" si="0"/>
        <v>62.8</v>
      </c>
    </row>
    <row r="40" spans="1:8" ht="26.25" customHeight="1">
      <c r="A40" s="112"/>
      <c r="B40" s="112"/>
      <c r="C40" s="125">
        <v>75023</v>
      </c>
      <c r="D40" s="256" t="s">
        <v>620</v>
      </c>
      <c r="E40" s="257"/>
      <c r="F40" s="113">
        <v>179978</v>
      </c>
      <c r="G40" s="113">
        <v>41522</v>
      </c>
      <c r="H40" s="114">
        <f t="shared" si="0"/>
        <v>23.070597517474358</v>
      </c>
    </row>
    <row r="41" spans="1:8" ht="12.75">
      <c r="A41" s="112"/>
      <c r="B41" s="112"/>
      <c r="C41" s="112"/>
      <c r="D41" s="128" t="s">
        <v>601</v>
      </c>
      <c r="E41" s="110" t="s">
        <v>602</v>
      </c>
      <c r="F41" s="113">
        <v>5000</v>
      </c>
      <c r="G41" s="113">
        <v>2786</v>
      </c>
      <c r="H41" s="114">
        <f t="shared" si="0"/>
        <v>55.720000000000006</v>
      </c>
    </row>
    <row r="42" spans="1:8" ht="12.75">
      <c r="A42" s="112"/>
      <c r="B42" s="112"/>
      <c r="C42" s="112"/>
      <c r="D42" s="129" t="s">
        <v>603</v>
      </c>
      <c r="E42" s="110" t="s">
        <v>604</v>
      </c>
      <c r="F42" s="130" t="s">
        <v>516</v>
      </c>
      <c r="G42" s="113">
        <v>107</v>
      </c>
      <c r="H42" s="124" t="s">
        <v>516</v>
      </c>
    </row>
    <row r="43" spans="1:8" ht="24.75" customHeight="1">
      <c r="A43" s="112"/>
      <c r="B43" s="112"/>
      <c r="C43" s="112"/>
      <c r="D43" s="128" t="s">
        <v>605</v>
      </c>
      <c r="E43" s="110" t="s">
        <v>606</v>
      </c>
      <c r="F43" s="113">
        <v>20000</v>
      </c>
      <c r="G43" s="113">
        <v>3241</v>
      </c>
      <c r="H43" s="123">
        <f t="shared" si="0"/>
        <v>16.205</v>
      </c>
    </row>
    <row r="44" spans="1:8" ht="102" customHeight="1">
      <c r="A44" s="112"/>
      <c r="B44" s="112"/>
      <c r="C44" s="112"/>
      <c r="D44" s="128" t="s">
        <v>621</v>
      </c>
      <c r="E44" s="110" t="s">
        <v>622</v>
      </c>
      <c r="F44" s="113">
        <v>67436</v>
      </c>
      <c r="G44" s="118" t="s">
        <v>516</v>
      </c>
      <c r="H44" s="106" t="s">
        <v>516</v>
      </c>
    </row>
    <row r="45" spans="1:8" ht="138.75" customHeight="1">
      <c r="A45" s="83"/>
      <c r="B45" s="83"/>
      <c r="C45" s="83"/>
      <c r="D45" s="132" t="s">
        <v>583</v>
      </c>
      <c r="E45" s="110" t="s">
        <v>623</v>
      </c>
      <c r="F45" s="113">
        <v>87542</v>
      </c>
      <c r="G45" s="113">
        <v>35388</v>
      </c>
      <c r="H45" s="123">
        <f t="shared" si="0"/>
        <v>40.424025039409656</v>
      </c>
    </row>
    <row r="46" spans="1:8" ht="12.75">
      <c r="A46" s="82" t="s">
        <v>624</v>
      </c>
      <c r="B46" s="4">
        <v>751</v>
      </c>
      <c r="C46" s="265" t="s">
        <v>625</v>
      </c>
      <c r="D46" s="266"/>
      <c r="E46" s="267"/>
      <c r="F46" s="98">
        <v>4000</v>
      </c>
      <c r="G46" s="98">
        <v>1998</v>
      </c>
      <c r="H46" s="133">
        <f t="shared" si="0"/>
        <v>49.95</v>
      </c>
    </row>
    <row r="47" spans="1:8" ht="29.25" customHeight="1">
      <c r="A47" s="12"/>
      <c r="B47" s="112"/>
      <c r="C47" s="112">
        <v>75101</v>
      </c>
      <c r="D47" s="256" t="s">
        <v>626</v>
      </c>
      <c r="E47" s="257"/>
      <c r="F47" s="113">
        <v>4000</v>
      </c>
      <c r="G47" s="113">
        <v>1998</v>
      </c>
      <c r="H47" s="123">
        <f t="shared" si="0"/>
        <v>49.95</v>
      </c>
    </row>
    <row r="48" spans="1:8" ht="81.75" customHeight="1">
      <c r="A48" s="83"/>
      <c r="B48" s="83"/>
      <c r="C48" s="83"/>
      <c r="D48" s="117" t="s">
        <v>627</v>
      </c>
      <c r="E48" s="110" t="s">
        <v>628</v>
      </c>
      <c r="F48" s="113">
        <v>4000</v>
      </c>
      <c r="G48" s="113">
        <v>1998</v>
      </c>
      <c r="H48" s="123">
        <f t="shared" si="0"/>
        <v>49.95</v>
      </c>
    </row>
    <row r="49" spans="1:8" ht="12.75">
      <c r="A49" s="4" t="s">
        <v>629</v>
      </c>
      <c r="B49" s="4">
        <v>752</v>
      </c>
      <c r="C49" s="265" t="s">
        <v>630</v>
      </c>
      <c r="D49" s="266"/>
      <c r="E49" s="267"/>
      <c r="F49" s="134">
        <v>400</v>
      </c>
      <c r="G49" s="134">
        <v>400</v>
      </c>
      <c r="H49" s="111">
        <f t="shared" si="0"/>
        <v>100</v>
      </c>
    </row>
    <row r="50" spans="1:8" ht="15" customHeight="1">
      <c r="A50" s="112"/>
      <c r="B50" s="112"/>
      <c r="C50" s="112">
        <v>75212</v>
      </c>
      <c r="D50" s="256" t="s">
        <v>631</v>
      </c>
      <c r="E50" s="257"/>
      <c r="F50" s="135">
        <v>400</v>
      </c>
      <c r="G50" s="135">
        <v>400</v>
      </c>
      <c r="H50" s="123">
        <f t="shared" si="0"/>
        <v>100</v>
      </c>
    </row>
    <row r="51" spans="1:8" ht="84" customHeight="1">
      <c r="A51" s="83"/>
      <c r="B51" s="83"/>
      <c r="C51" s="83"/>
      <c r="D51" s="117" t="s">
        <v>627</v>
      </c>
      <c r="E51" s="110" t="s">
        <v>632</v>
      </c>
      <c r="F51" s="135">
        <v>400</v>
      </c>
      <c r="G51" s="135">
        <v>400</v>
      </c>
      <c r="H51" s="123">
        <f t="shared" si="0"/>
        <v>100</v>
      </c>
    </row>
    <row r="52" spans="1:8" ht="12.75">
      <c r="A52" s="4" t="s">
        <v>633</v>
      </c>
      <c r="B52" s="4">
        <v>754</v>
      </c>
      <c r="C52" s="265" t="s">
        <v>634</v>
      </c>
      <c r="D52" s="266"/>
      <c r="E52" s="267"/>
      <c r="F52" s="98">
        <v>242699</v>
      </c>
      <c r="G52" s="98">
        <v>66042</v>
      </c>
      <c r="H52" s="111">
        <f t="shared" si="0"/>
        <v>27.211484184112834</v>
      </c>
    </row>
    <row r="53" spans="1:8" ht="12.75">
      <c r="A53" s="112"/>
      <c r="B53" s="112"/>
      <c r="C53" s="12">
        <v>75416</v>
      </c>
      <c r="D53" s="277" t="s">
        <v>635</v>
      </c>
      <c r="E53" s="279"/>
      <c r="F53" s="116">
        <v>242699</v>
      </c>
      <c r="G53" s="116">
        <v>66042</v>
      </c>
      <c r="H53" s="123">
        <f t="shared" si="0"/>
        <v>27.211484184112834</v>
      </c>
    </row>
    <row r="54" spans="1:8" ht="39" customHeight="1">
      <c r="A54" s="112"/>
      <c r="B54" s="112"/>
      <c r="C54" s="83"/>
      <c r="D54" s="117" t="s">
        <v>636</v>
      </c>
      <c r="E54" s="110" t="s">
        <v>637</v>
      </c>
      <c r="F54" s="116">
        <v>242699</v>
      </c>
      <c r="G54" s="116">
        <v>66042</v>
      </c>
      <c r="H54" s="123">
        <f t="shared" si="0"/>
        <v>27.211484184112834</v>
      </c>
    </row>
    <row r="55" spans="1:8" ht="12.75">
      <c r="A55" s="4" t="s">
        <v>638</v>
      </c>
      <c r="B55" s="4">
        <v>756</v>
      </c>
      <c r="C55" s="265" t="s">
        <v>639</v>
      </c>
      <c r="D55" s="266"/>
      <c r="E55" s="267"/>
      <c r="F55" s="98">
        <v>19975382</v>
      </c>
      <c r="G55" s="98">
        <v>10119423</v>
      </c>
      <c r="H55" s="111">
        <f t="shared" si="0"/>
        <v>50.6594717437694</v>
      </c>
    </row>
    <row r="56" spans="1:8" ht="25.5" customHeight="1">
      <c r="A56" s="112"/>
      <c r="B56" s="112"/>
      <c r="C56" s="112">
        <v>75601</v>
      </c>
      <c r="D56" s="280" t="s">
        <v>640</v>
      </c>
      <c r="E56" s="281"/>
      <c r="F56" s="136">
        <v>72700</v>
      </c>
      <c r="G56" s="136">
        <v>23375</v>
      </c>
      <c r="H56" s="123">
        <f t="shared" si="0"/>
        <v>32.152682255845946</v>
      </c>
    </row>
    <row r="57" spans="1:8" ht="51" customHeight="1">
      <c r="A57" s="112"/>
      <c r="B57" s="112"/>
      <c r="C57" s="112"/>
      <c r="D57" s="117" t="s">
        <v>641</v>
      </c>
      <c r="E57" s="110" t="s">
        <v>642</v>
      </c>
      <c r="F57" s="113">
        <v>64700</v>
      </c>
      <c r="G57" s="113">
        <v>22526</v>
      </c>
      <c r="H57" s="123">
        <f t="shared" si="0"/>
        <v>34.816074188562595</v>
      </c>
    </row>
    <row r="58" spans="1:8" ht="42.75" customHeight="1">
      <c r="A58" s="112"/>
      <c r="B58" s="112"/>
      <c r="C58" s="83"/>
      <c r="D58" s="120" t="s">
        <v>643</v>
      </c>
      <c r="E58" s="121" t="s">
        <v>644</v>
      </c>
      <c r="F58" s="122">
        <v>8000</v>
      </c>
      <c r="G58" s="122">
        <v>849</v>
      </c>
      <c r="H58" s="123">
        <f t="shared" si="0"/>
        <v>10.612499999999999</v>
      </c>
    </row>
    <row r="59" spans="1:8" ht="66" customHeight="1">
      <c r="A59" s="112"/>
      <c r="B59" s="112"/>
      <c r="C59" s="112">
        <v>75615</v>
      </c>
      <c r="D59" s="269" t="s">
        <v>645</v>
      </c>
      <c r="E59" s="270"/>
      <c r="F59" s="122">
        <v>7708871</v>
      </c>
      <c r="G59" s="122">
        <v>4054641</v>
      </c>
      <c r="H59" s="123">
        <f t="shared" si="0"/>
        <v>52.597079390743474</v>
      </c>
    </row>
    <row r="60" spans="1:8" ht="12.75">
      <c r="A60" s="112"/>
      <c r="B60" s="112"/>
      <c r="C60" s="112"/>
      <c r="D60" s="117" t="s">
        <v>646</v>
      </c>
      <c r="E60" s="138" t="s">
        <v>647</v>
      </c>
      <c r="F60" s="113">
        <v>7015498</v>
      </c>
      <c r="G60" s="113">
        <v>3609493</v>
      </c>
      <c r="H60" s="123">
        <f t="shared" si="0"/>
        <v>51.450274805865526</v>
      </c>
    </row>
    <row r="61" spans="1:8" ht="12.75">
      <c r="A61" s="112"/>
      <c r="B61" s="112"/>
      <c r="C61" s="112"/>
      <c r="D61" s="117" t="s">
        <v>648</v>
      </c>
      <c r="E61" s="138" t="s">
        <v>649</v>
      </c>
      <c r="F61" s="113">
        <v>197739</v>
      </c>
      <c r="G61" s="113">
        <v>104784</v>
      </c>
      <c r="H61" s="123">
        <f t="shared" si="0"/>
        <v>52.99106397827439</v>
      </c>
    </row>
    <row r="62" spans="1:8" ht="12.75">
      <c r="A62" s="83"/>
      <c r="B62" s="83"/>
      <c r="C62" s="83"/>
      <c r="D62" s="120" t="s">
        <v>650</v>
      </c>
      <c r="E62" s="139" t="s">
        <v>651</v>
      </c>
      <c r="F62" s="122">
        <v>153000</v>
      </c>
      <c r="G62" s="122">
        <v>80624</v>
      </c>
      <c r="H62" s="140">
        <f t="shared" si="0"/>
        <v>52.69542483660131</v>
      </c>
    </row>
    <row r="63" spans="1:8" ht="27.75" customHeight="1">
      <c r="A63" s="112"/>
      <c r="B63" s="112"/>
      <c r="C63" s="112"/>
      <c r="D63" s="120" t="s">
        <v>652</v>
      </c>
      <c r="E63" s="137" t="s">
        <v>653</v>
      </c>
      <c r="F63" s="122">
        <v>90000</v>
      </c>
      <c r="G63" s="122">
        <v>67930</v>
      </c>
      <c r="H63" s="140">
        <f t="shared" si="0"/>
        <v>75.47777777777777</v>
      </c>
    </row>
    <row r="64" spans="1:8" ht="40.5" customHeight="1">
      <c r="A64" s="112"/>
      <c r="B64" s="112"/>
      <c r="C64" s="112"/>
      <c r="D64" s="141" t="s">
        <v>654</v>
      </c>
      <c r="E64" s="142" t="s">
        <v>655</v>
      </c>
      <c r="F64" s="143" t="s">
        <v>516</v>
      </c>
      <c r="G64" s="113">
        <v>504</v>
      </c>
      <c r="H64" s="144" t="s">
        <v>516</v>
      </c>
    </row>
    <row r="65" spans="1:8" ht="37.5" customHeight="1">
      <c r="A65" s="112"/>
      <c r="B65" s="112"/>
      <c r="C65" s="112"/>
      <c r="D65" s="117" t="s">
        <v>656</v>
      </c>
      <c r="E65" s="142" t="s">
        <v>657</v>
      </c>
      <c r="F65" s="113">
        <v>6000</v>
      </c>
      <c r="G65" s="113">
        <v>28049</v>
      </c>
      <c r="H65" s="140">
        <f t="shared" si="0"/>
        <v>467.4833333333333</v>
      </c>
    </row>
    <row r="66" spans="1:8" ht="27" customHeight="1">
      <c r="A66" s="112"/>
      <c r="B66" s="112"/>
      <c r="C66" s="112"/>
      <c r="D66" s="117" t="s">
        <v>588</v>
      </c>
      <c r="E66" s="115" t="s">
        <v>589</v>
      </c>
      <c r="F66" s="118" t="s">
        <v>516</v>
      </c>
      <c r="G66" s="113">
        <v>44</v>
      </c>
      <c r="H66" s="145" t="s">
        <v>516</v>
      </c>
    </row>
    <row r="67" spans="1:8" ht="26.25" customHeight="1">
      <c r="A67" s="112"/>
      <c r="B67" s="112"/>
      <c r="C67" s="112"/>
      <c r="D67" s="117" t="s">
        <v>643</v>
      </c>
      <c r="E67" s="110" t="s">
        <v>644</v>
      </c>
      <c r="F67" s="113">
        <v>100000</v>
      </c>
      <c r="G67" s="113">
        <v>23825</v>
      </c>
      <c r="H67" s="123">
        <f t="shared" si="0"/>
        <v>23.825</v>
      </c>
    </row>
    <row r="68" spans="1:8" ht="62.25" customHeight="1">
      <c r="A68" s="112"/>
      <c r="B68" s="112"/>
      <c r="C68" s="83"/>
      <c r="D68" s="120" t="s">
        <v>658</v>
      </c>
      <c r="E68" s="137" t="s">
        <v>659</v>
      </c>
      <c r="F68" s="122">
        <v>146634</v>
      </c>
      <c r="G68" s="122">
        <v>139388</v>
      </c>
      <c r="H68" s="123">
        <f t="shared" si="0"/>
        <v>95.05844483544062</v>
      </c>
    </row>
    <row r="69" spans="1:8" ht="60.75" customHeight="1">
      <c r="A69" s="112"/>
      <c r="B69" s="112"/>
      <c r="C69" s="125">
        <v>75616</v>
      </c>
      <c r="D69" s="249" t="s">
        <v>660</v>
      </c>
      <c r="E69" s="250"/>
      <c r="F69" s="113">
        <v>2923822</v>
      </c>
      <c r="G69" s="113">
        <v>1583881</v>
      </c>
      <c r="H69" s="123">
        <f t="shared" si="0"/>
        <v>54.17159457723486</v>
      </c>
    </row>
    <row r="70" spans="1:8" ht="12.75">
      <c r="A70" s="112"/>
      <c r="B70" s="112"/>
      <c r="C70" s="112"/>
      <c r="D70" s="117" t="s">
        <v>646</v>
      </c>
      <c r="E70" s="138" t="s">
        <v>647</v>
      </c>
      <c r="F70" s="113">
        <v>2000663</v>
      </c>
      <c r="G70" s="113">
        <v>1023887</v>
      </c>
      <c r="H70" s="123">
        <f t="shared" si="0"/>
        <v>51.17738469697295</v>
      </c>
    </row>
    <row r="71" spans="1:8" ht="12.75">
      <c r="A71" s="112"/>
      <c r="B71" s="112"/>
      <c r="C71" s="112"/>
      <c r="D71" s="117" t="s">
        <v>648</v>
      </c>
      <c r="E71" s="138" t="s">
        <v>649</v>
      </c>
      <c r="F71" s="113">
        <v>230059</v>
      </c>
      <c r="G71" s="113">
        <v>127963</v>
      </c>
      <c r="H71" s="123">
        <f t="shared" si="0"/>
        <v>55.62181875084218</v>
      </c>
    </row>
    <row r="72" spans="1:8" ht="12.75">
      <c r="A72" s="112"/>
      <c r="B72" s="112"/>
      <c r="C72" s="112"/>
      <c r="D72" s="141" t="s">
        <v>650</v>
      </c>
      <c r="E72" s="138" t="s">
        <v>651</v>
      </c>
      <c r="F72" s="146">
        <v>6000</v>
      </c>
      <c r="G72" s="113">
        <v>2479</v>
      </c>
      <c r="H72" s="123">
        <f t="shared" si="0"/>
        <v>41.31666666666667</v>
      </c>
    </row>
    <row r="73" spans="1:8" ht="33.75" customHeight="1">
      <c r="A73" s="112"/>
      <c r="B73" s="112"/>
      <c r="C73" s="112"/>
      <c r="D73" s="117" t="s">
        <v>652</v>
      </c>
      <c r="E73" s="142" t="s">
        <v>653</v>
      </c>
      <c r="F73" s="113">
        <v>250000</v>
      </c>
      <c r="G73" s="113">
        <v>146174</v>
      </c>
      <c r="H73" s="123">
        <f t="shared" si="0"/>
        <v>58.4696</v>
      </c>
    </row>
    <row r="74" spans="1:8" ht="24.75" customHeight="1">
      <c r="A74" s="112"/>
      <c r="B74" s="112"/>
      <c r="C74" s="112"/>
      <c r="D74" s="117" t="s">
        <v>661</v>
      </c>
      <c r="E74" s="142" t="s">
        <v>662</v>
      </c>
      <c r="F74" s="113">
        <v>36000</v>
      </c>
      <c r="G74" s="113">
        <v>20904</v>
      </c>
      <c r="H74" s="123">
        <f t="shared" si="0"/>
        <v>58.06666666666666</v>
      </c>
    </row>
    <row r="75" spans="1:8" ht="24.75" customHeight="1">
      <c r="A75" s="112"/>
      <c r="B75" s="112"/>
      <c r="C75" s="112"/>
      <c r="D75" s="117" t="s">
        <v>663</v>
      </c>
      <c r="E75" s="142" t="s">
        <v>664</v>
      </c>
      <c r="F75" s="113">
        <v>6000</v>
      </c>
      <c r="G75" s="113">
        <v>4281</v>
      </c>
      <c r="H75" s="123">
        <f t="shared" si="0"/>
        <v>71.35000000000001</v>
      </c>
    </row>
    <row r="76" spans="1:8" ht="25.5" customHeight="1">
      <c r="A76" s="112"/>
      <c r="B76" s="112"/>
      <c r="C76" s="112"/>
      <c r="D76" s="117" t="s">
        <v>665</v>
      </c>
      <c r="E76" s="142" t="s">
        <v>666</v>
      </c>
      <c r="F76" s="113">
        <v>36000</v>
      </c>
      <c r="G76" s="113">
        <v>19894</v>
      </c>
      <c r="H76" s="123">
        <f t="shared" si="0"/>
        <v>55.26111111111112</v>
      </c>
    </row>
    <row r="77" spans="1:8" ht="39.75" customHeight="1">
      <c r="A77" s="112"/>
      <c r="B77" s="112"/>
      <c r="C77" s="112"/>
      <c r="D77" s="117" t="s">
        <v>654</v>
      </c>
      <c r="E77" s="142" t="s">
        <v>655</v>
      </c>
      <c r="F77" s="113">
        <v>5000</v>
      </c>
      <c r="G77" s="113">
        <v>3681</v>
      </c>
      <c r="H77" s="123">
        <f t="shared" si="0"/>
        <v>73.61999999999999</v>
      </c>
    </row>
    <row r="78" spans="1:8" ht="32.25" customHeight="1">
      <c r="A78" s="112"/>
      <c r="B78" s="112"/>
      <c r="C78" s="112"/>
      <c r="D78" s="117" t="s">
        <v>656</v>
      </c>
      <c r="E78" s="142" t="s">
        <v>657</v>
      </c>
      <c r="F78" s="113">
        <v>300000</v>
      </c>
      <c r="G78" s="113">
        <v>196753</v>
      </c>
      <c r="H78" s="123">
        <f t="shared" si="0"/>
        <v>65.58433333333333</v>
      </c>
    </row>
    <row r="79" spans="1:8" ht="30.75" customHeight="1">
      <c r="A79" s="112"/>
      <c r="B79" s="112"/>
      <c r="C79" s="112"/>
      <c r="D79" s="117" t="s">
        <v>667</v>
      </c>
      <c r="E79" s="142" t="s">
        <v>668</v>
      </c>
      <c r="F79" s="113">
        <v>2100</v>
      </c>
      <c r="G79" s="113">
        <v>727</v>
      </c>
      <c r="H79" s="123">
        <f t="shared" si="0"/>
        <v>34.61904761904762</v>
      </c>
    </row>
    <row r="80" spans="1:8" ht="12.75">
      <c r="A80" s="112"/>
      <c r="B80" s="112"/>
      <c r="C80" s="112"/>
      <c r="D80" s="117" t="s">
        <v>588</v>
      </c>
      <c r="E80" s="138" t="s">
        <v>589</v>
      </c>
      <c r="F80" s="116">
        <v>2000</v>
      </c>
      <c r="G80" s="104">
        <v>1425</v>
      </c>
      <c r="H80" s="123">
        <f aca="true" t="shared" si="1" ref="H80:H86">G80/F80*100</f>
        <v>71.25</v>
      </c>
    </row>
    <row r="81" spans="1:8" ht="39" customHeight="1">
      <c r="A81" s="112"/>
      <c r="B81" s="112"/>
      <c r="C81" s="83"/>
      <c r="D81" s="117" t="s">
        <v>643</v>
      </c>
      <c r="E81" s="110" t="s">
        <v>669</v>
      </c>
      <c r="F81" s="113">
        <v>50000</v>
      </c>
      <c r="G81" s="113">
        <v>35713</v>
      </c>
      <c r="H81" s="123">
        <f t="shared" si="1"/>
        <v>71.426</v>
      </c>
    </row>
    <row r="82" spans="1:8" ht="48.75" customHeight="1">
      <c r="A82" s="112"/>
      <c r="B82" s="112"/>
      <c r="C82" s="112">
        <v>75618</v>
      </c>
      <c r="D82" s="269" t="s">
        <v>670</v>
      </c>
      <c r="E82" s="270"/>
      <c r="F82" s="122">
        <v>688000</v>
      </c>
      <c r="G82" s="122">
        <v>416053</v>
      </c>
      <c r="H82" s="123">
        <f t="shared" si="1"/>
        <v>60.47281976744186</v>
      </c>
    </row>
    <row r="83" spans="1:8" ht="27" customHeight="1">
      <c r="A83" s="112"/>
      <c r="B83" s="112"/>
      <c r="C83" s="112"/>
      <c r="D83" s="117" t="s">
        <v>671</v>
      </c>
      <c r="E83" s="142" t="s">
        <v>672</v>
      </c>
      <c r="F83" s="113">
        <v>210000</v>
      </c>
      <c r="G83" s="113">
        <v>121675</v>
      </c>
      <c r="H83" s="123">
        <f t="shared" si="1"/>
        <v>57.94047619047619</v>
      </c>
    </row>
    <row r="84" spans="1:8" ht="28.5" customHeight="1">
      <c r="A84" s="83"/>
      <c r="B84" s="83"/>
      <c r="C84" s="83"/>
      <c r="D84" s="120" t="s">
        <v>673</v>
      </c>
      <c r="E84" s="137" t="s">
        <v>674</v>
      </c>
      <c r="F84" s="122">
        <v>87000</v>
      </c>
      <c r="G84" s="122">
        <v>33011</v>
      </c>
      <c r="H84" s="123">
        <f t="shared" si="1"/>
        <v>37.94367816091954</v>
      </c>
    </row>
    <row r="85" spans="1:8" ht="36" customHeight="1">
      <c r="A85" s="112"/>
      <c r="B85" s="112"/>
      <c r="C85" s="112"/>
      <c r="D85" s="120" t="s">
        <v>675</v>
      </c>
      <c r="E85" s="137" t="s">
        <v>676</v>
      </c>
      <c r="F85" s="122">
        <v>365000</v>
      </c>
      <c r="G85" s="122">
        <v>249700</v>
      </c>
      <c r="H85" s="123">
        <f t="shared" si="1"/>
        <v>68.41095890410959</v>
      </c>
    </row>
    <row r="86" spans="1:8" ht="62.25" customHeight="1">
      <c r="A86" s="112"/>
      <c r="B86" s="112"/>
      <c r="C86" s="112"/>
      <c r="D86" s="117" t="s">
        <v>677</v>
      </c>
      <c r="E86" s="142" t="s">
        <v>678</v>
      </c>
      <c r="F86" s="113">
        <v>26000</v>
      </c>
      <c r="G86" s="113">
        <v>9452</v>
      </c>
      <c r="H86" s="123">
        <f t="shared" si="1"/>
        <v>36.353846153846156</v>
      </c>
    </row>
    <row r="87" spans="1:8" ht="39" customHeight="1">
      <c r="A87" s="112"/>
      <c r="B87" s="112"/>
      <c r="C87" s="112"/>
      <c r="D87" s="117" t="s">
        <v>679</v>
      </c>
      <c r="E87" s="142" t="s">
        <v>680</v>
      </c>
      <c r="F87" s="99" t="s">
        <v>516</v>
      </c>
      <c r="G87" s="104">
        <v>2215</v>
      </c>
      <c r="H87" s="124" t="s">
        <v>516</v>
      </c>
    </row>
    <row r="88" spans="1:8" ht="36.75" customHeight="1">
      <c r="A88" s="112"/>
      <c r="B88" s="112"/>
      <c r="C88" s="125">
        <v>75621</v>
      </c>
      <c r="D88" s="269" t="s">
        <v>681</v>
      </c>
      <c r="E88" s="270"/>
      <c r="F88" s="122">
        <v>8581989</v>
      </c>
      <c r="G88" s="122">
        <v>4041473</v>
      </c>
      <c r="H88" s="123">
        <f aca="true" t="shared" si="2" ref="H88:H96">G88/F88*100</f>
        <v>47.092498021146376</v>
      </c>
    </row>
    <row r="89" spans="1:8" ht="33" customHeight="1">
      <c r="A89" s="112"/>
      <c r="B89" s="112"/>
      <c r="C89" s="112"/>
      <c r="D89" s="117" t="s">
        <v>682</v>
      </c>
      <c r="E89" s="142" t="s">
        <v>683</v>
      </c>
      <c r="F89" s="113">
        <v>7381989</v>
      </c>
      <c r="G89" s="113">
        <v>3123115</v>
      </c>
      <c r="H89" s="123">
        <f t="shared" si="2"/>
        <v>42.307229122124134</v>
      </c>
    </row>
    <row r="90" spans="1:8" ht="31.5" customHeight="1">
      <c r="A90" s="112"/>
      <c r="B90" s="112"/>
      <c r="C90" s="112"/>
      <c r="D90" s="117" t="s">
        <v>684</v>
      </c>
      <c r="E90" s="142" t="s">
        <v>685</v>
      </c>
      <c r="F90" s="113">
        <v>1200000</v>
      </c>
      <c r="G90" s="113">
        <v>918358</v>
      </c>
      <c r="H90" s="123">
        <f t="shared" si="2"/>
        <v>76.52983333333333</v>
      </c>
    </row>
    <row r="91" spans="1:8" ht="12.75">
      <c r="A91" s="4" t="s">
        <v>686</v>
      </c>
      <c r="B91" s="4">
        <v>758</v>
      </c>
      <c r="C91" s="265" t="s">
        <v>687</v>
      </c>
      <c r="D91" s="266"/>
      <c r="E91" s="267"/>
      <c r="F91" s="98">
        <v>12137800</v>
      </c>
      <c r="G91" s="98">
        <v>7291152</v>
      </c>
      <c r="H91" s="133">
        <f t="shared" si="2"/>
        <v>60.069798480779056</v>
      </c>
    </row>
    <row r="92" spans="1:8" ht="34.5" customHeight="1">
      <c r="A92" s="147"/>
      <c r="B92" s="147"/>
      <c r="C92" s="148">
        <v>75801</v>
      </c>
      <c r="D92" s="275" t="s">
        <v>688</v>
      </c>
      <c r="E92" s="276"/>
      <c r="F92" s="149">
        <v>10548863</v>
      </c>
      <c r="G92" s="149">
        <v>6491608</v>
      </c>
      <c r="H92" s="123">
        <f t="shared" si="2"/>
        <v>61.53846153846154</v>
      </c>
    </row>
    <row r="93" spans="1:8" ht="34.5" customHeight="1">
      <c r="A93" s="112"/>
      <c r="B93" s="112"/>
      <c r="C93" s="112"/>
      <c r="D93" s="117" t="s">
        <v>689</v>
      </c>
      <c r="E93" s="110" t="s">
        <v>690</v>
      </c>
      <c r="F93" s="149">
        <v>10548863</v>
      </c>
      <c r="G93" s="149">
        <v>6491608</v>
      </c>
      <c r="H93" s="123">
        <f t="shared" si="2"/>
        <v>61.53846153846154</v>
      </c>
    </row>
    <row r="94" spans="1:8" ht="31.5" customHeight="1">
      <c r="A94" s="112"/>
      <c r="B94" s="112"/>
      <c r="C94" s="125">
        <v>75807</v>
      </c>
      <c r="D94" s="256" t="s">
        <v>691</v>
      </c>
      <c r="E94" s="257"/>
      <c r="F94" s="113">
        <v>731695</v>
      </c>
      <c r="G94" s="113">
        <v>365850</v>
      </c>
      <c r="H94" s="123">
        <f t="shared" si="2"/>
        <v>50.000341672418145</v>
      </c>
    </row>
    <row r="95" spans="1:8" ht="36.75" customHeight="1">
      <c r="A95" s="112"/>
      <c r="B95" s="112"/>
      <c r="C95" s="112"/>
      <c r="D95" s="150">
        <v>2920</v>
      </c>
      <c r="E95" s="110" t="s">
        <v>690</v>
      </c>
      <c r="F95" s="113">
        <v>731695</v>
      </c>
      <c r="G95" s="113">
        <v>365850</v>
      </c>
      <c r="H95" s="123">
        <f t="shared" si="2"/>
        <v>50.000341672418145</v>
      </c>
    </row>
    <row r="96" spans="1:8" ht="12.75">
      <c r="A96" s="112"/>
      <c r="B96" s="112"/>
      <c r="C96" s="125">
        <v>75814</v>
      </c>
      <c r="D96" s="277" t="s">
        <v>692</v>
      </c>
      <c r="E96" s="278"/>
      <c r="F96" s="146">
        <v>10006</v>
      </c>
      <c r="G96" s="146">
        <v>10076</v>
      </c>
      <c r="H96" s="123">
        <f t="shared" si="2"/>
        <v>100.69958025184889</v>
      </c>
    </row>
    <row r="97" spans="1:8" ht="15.75">
      <c r="A97" s="112"/>
      <c r="B97" s="112"/>
      <c r="C97" s="112"/>
      <c r="D97" s="151" t="s">
        <v>603</v>
      </c>
      <c r="E97" s="103" t="s">
        <v>604</v>
      </c>
      <c r="F97" s="152" t="s">
        <v>516</v>
      </c>
      <c r="G97" s="113">
        <v>70</v>
      </c>
      <c r="H97" s="155" t="s">
        <v>516</v>
      </c>
    </row>
    <row r="98" spans="1:8" ht="25.5" customHeight="1">
      <c r="A98" s="112"/>
      <c r="B98" s="112"/>
      <c r="C98" s="112"/>
      <c r="D98" s="141" t="s">
        <v>605</v>
      </c>
      <c r="E98" s="103" t="s">
        <v>606</v>
      </c>
      <c r="F98" s="116">
        <v>10006</v>
      </c>
      <c r="G98" s="116">
        <v>10006</v>
      </c>
      <c r="H98" s="123">
        <f>G98/F98*100</f>
        <v>100</v>
      </c>
    </row>
    <row r="99" spans="1:8" ht="25.5" customHeight="1">
      <c r="A99" s="112"/>
      <c r="B99" s="156"/>
      <c r="C99" s="157">
        <v>75831</v>
      </c>
      <c r="D99" s="249" t="s">
        <v>693</v>
      </c>
      <c r="E99" s="250"/>
      <c r="F99" s="116">
        <v>847236</v>
      </c>
      <c r="G99" s="116">
        <v>423618</v>
      </c>
      <c r="H99" s="123">
        <f>G99/F99*100</f>
        <v>50</v>
      </c>
    </row>
    <row r="100" spans="1:8" ht="37.5" customHeight="1">
      <c r="A100" s="112"/>
      <c r="B100" s="156"/>
      <c r="C100" s="156"/>
      <c r="D100" s="158" t="s">
        <v>689</v>
      </c>
      <c r="E100" s="110" t="s">
        <v>690</v>
      </c>
      <c r="F100" s="116">
        <v>847236</v>
      </c>
      <c r="G100" s="116">
        <v>423618</v>
      </c>
      <c r="H100" s="123">
        <f>G100/F100*100</f>
        <v>50</v>
      </c>
    </row>
    <row r="101" spans="1:8" ht="12.75">
      <c r="A101" s="4" t="s">
        <v>694</v>
      </c>
      <c r="B101" s="4">
        <v>801</v>
      </c>
      <c r="C101" s="265" t="s">
        <v>695</v>
      </c>
      <c r="D101" s="266"/>
      <c r="E101" s="267"/>
      <c r="F101" s="98">
        <v>1178180</v>
      </c>
      <c r="G101" s="98">
        <v>425935</v>
      </c>
      <c r="H101" s="111">
        <f>G101/F101*100</f>
        <v>36.15194622213923</v>
      </c>
    </row>
    <row r="102" spans="1:8" ht="12.75">
      <c r="A102" s="112"/>
      <c r="B102" s="112"/>
      <c r="C102" s="112">
        <v>80101</v>
      </c>
      <c r="D102" s="256" t="s">
        <v>696</v>
      </c>
      <c r="E102" s="257"/>
      <c r="F102" s="113">
        <v>593452</v>
      </c>
      <c r="G102" s="113">
        <v>96518</v>
      </c>
      <c r="H102" s="123">
        <f>G102/F102*100</f>
        <v>16.26382588650809</v>
      </c>
    </row>
    <row r="103" spans="1:8" ht="24.75" customHeight="1">
      <c r="A103" s="112"/>
      <c r="B103" s="112"/>
      <c r="C103" s="112"/>
      <c r="D103" s="128" t="s">
        <v>588</v>
      </c>
      <c r="E103" s="115" t="s">
        <v>589</v>
      </c>
      <c r="F103" s="118" t="s">
        <v>516</v>
      </c>
      <c r="G103" s="113">
        <v>140</v>
      </c>
      <c r="H103" s="145" t="s">
        <v>516</v>
      </c>
    </row>
    <row r="104" spans="1:8" ht="12.75">
      <c r="A104" s="112"/>
      <c r="B104" s="112"/>
      <c r="C104" s="112"/>
      <c r="D104" s="128" t="s">
        <v>601</v>
      </c>
      <c r="E104" s="110" t="s">
        <v>602</v>
      </c>
      <c r="F104" s="113">
        <v>176622</v>
      </c>
      <c r="G104" s="113">
        <v>87548</v>
      </c>
      <c r="H104" s="123">
        <f>G104/F104*100</f>
        <v>49.568003985913414</v>
      </c>
    </row>
    <row r="105" spans="1:8" ht="81.75" customHeight="1">
      <c r="A105" s="83"/>
      <c r="B105" s="83"/>
      <c r="C105" s="83"/>
      <c r="D105" s="159" t="s">
        <v>627</v>
      </c>
      <c r="E105" s="110" t="s">
        <v>697</v>
      </c>
      <c r="F105" s="122">
        <v>5700</v>
      </c>
      <c r="G105" s="122">
        <v>5700</v>
      </c>
      <c r="H105" s="123">
        <f>G105/F105*100</f>
        <v>100</v>
      </c>
    </row>
    <row r="106" spans="1:8" ht="54.75" customHeight="1">
      <c r="A106" s="112"/>
      <c r="B106" s="112"/>
      <c r="C106" s="112"/>
      <c r="D106" s="159" t="s">
        <v>698</v>
      </c>
      <c r="E106" s="121" t="s">
        <v>699</v>
      </c>
      <c r="F106" s="122">
        <v>3130</v>
      </c>
      <c r="G106" s="122">
        <v>3130</v>
      </c>
      <c r="H106" s="140">
        <f>G106/F106*100</f>
        <v>100</v>
      </c>
    </row>
    <row r="107" spans="1:8" ht="76.5" customHeight="1">
      <c r="A107" s="112"/>
      <c r="B107" s="112"/>
      <c r="C107" s="83"/>
      <c r="D107" s="160" t="s">
        <v>700</v>
      </c>
      <c r="E107" s="121" t="s">
        <v>701</v>
      </c>
      <c r="F107" s="122">
        <v>408000</v>
      </c>
      <c r="G107" s="161" t="s">
        <v>516</v>
      </c>
      <c r="H107" s="106" t="s">
        <v>516</v>
      </c>
    </row>
    <row r="108" spans="1:8" ht="12.75">
      <c r="A108" s="112"/>
      <c r="B108" s="112"/>
      <c r="C108" s="112">
        <v>80104</v>
      </c>
      <c r="D108" s="274" t="s">
        <v>702</v>
      </c>
      <c r="E108" s="259"/>
      <c r="F108" s="122">
        <v>550593</v>
      </c>
      <c r="G108" s="122">
        <v>313177</v>
      </c>
      <c r="H108" s="140">
        <f>G108/F108*100</f>
        <v>56.87994580388781</v>
      </c>
    </row>
    <row r="109" spans="1:8" ht="12.75">
      <c r="A109" s="112"/>
      <c r="B109" s="112"/>
      <c r="C109" s="112"/>
      <c r="D109" s="117" t="s">
        <v>601</v>
      </c>
      <c r="E109" s="110" t="s">
        <v>602</v>
      </c>
      <c r="F109" s="113">
        <v>545880</v>
      </c>
      <c r="G109" s="113">
        <v>308464</v>
      </c>
      <c r="H109" s="140">
        <f>G109/F109*100</f>
        <v>56.50765736059207</v>
      </c>
    </row>
    <row r="110" spans="1:8" ht="34.5" customHeight="1">
      <c r="A110" s="112"/>
      <c r="B110" s="112"/>
      <c r="C110" s="112"/>
      <c r="D110" s="117" t="s">
        <v>703</v>
      </c>
      <c r="E110" s="110" t="s">
        <v>704</v>
      </c>
      <c r="F110" s="113">
        <v>4713</v>
      </c>
      <c r="G110" s="113">
        <v>4713</v>
      </c>
      <c r="H110" s="140">
        <f>G110/F110*100</f>
        <v>100</v>
      </c>
    </row>
    <row r="111" spans="1:8" ht="12.75">
      <c r="A111" s="112"/>
      <c r="B111" s="112"/>
      <c r="C111" s="125">
        <v>80110</v>
      </c>
      <c r="D111" s="256" t="s">
        <v>705</v>
      </c>
      <c r="E111" s="257"/>
      <c r="F111" s="113">
        <v>30135</v>
      </c>
      <c r="G111" s="113">
        <v>12240</v>
      </c>
      <c r="H111" s="140">
        <f>G111/F111*100</f>
        <v>40.6172224987556</v>
      </c>
    </row>
    <row r="112" spans="1:8" ht="12.75">
      <c r="A112" s="112"/>
      <c r="B112" s="112"/>
      <c r="C112" s="12"/>
      <c r="D112" s="117" t="s">
        <v>601</v>
      </c>
      <c r="E112" s="103" t="s">
        <v>602</v>
      </c>
      <c r="F112" s="113">
        <v>30135</v>
      </c>
      <c r="G112" s="113">
        <v>11163</v>
      </c>
      <c r="H112" s="140">
        <f>G112/F112*100</f>
        <v>37.04330512692882</v>
      </c>
    </row>
    <row r="113" spans="1:8" ht="24.75" customHeight="1">
      <c r="A113" s="112"/>
      <c r="B113" s="112"/>
      <c r="C113" s="83"/>
      <c r="D113" s="141" t="s">
        <v>605</v>
      </c>
      <c r="E113" s="103" t="s">
        <v>606</v>
      </c>
      <c r="F113" s="143" t="s">
        <v>516</v>
      </c>
      <c r="G113" s="113">
        <v>1077</v>
      </c>
      <c r="H113" s="145" t="s">
        <v>516</v>
      </c>
    </row>
    <row r="114" spans="1:8" ht="12.75">
      <c r="A114" s="112"/>
      <c r="B114" s="112"/>
      <c r="C114" s="125">
        <v>80195</v>
      </c>
      <c r="D114" s="271" t="s">
        <v>706</v>
      </c>
      <c r="E114" s="272"/>
      <c r="F114" s="146">
        <v>4000</v>
      </c>
      <c r="G114" s="146">
        <v>4000</v>
      </c>
      <c r="H114" s="123">
        <f>G114/F114*100</f>
        <v>100</v>
      </c>
    </row>
    <row r="115" spans="1:8" ht="75" customHeight="1">
      <c r="A115" s="112"/>
      <c r="B115" s="112"/>
      <c r="C115" s="83"/>
      <c r="D115" s="117" t="s">
        <v>707</v>
      </c>
      <c r="E115" s="103" t="s">
        <v>708</v>
      </c>
      <c r="F115" s="146">
        <v>4000</v>
      </c>
      <c r="G115" s="146">
        <v>4000</v>
      </c>
      <c r="H115" s="123">
        <f>G115/F115*100</f>
        <v>100</v>
      </c>
    </row>
    <row r="116" spans="1:8" ht="12.75">
      <c r="A116" s="162" t="s">
        <v>709</v>
      </c>
      <c r="B116" s="162">
        <v>851</v>
      </c>
      <c r="C116" s="251" t="s">
        <v>710</v>
      </c>
      <c r="D116" s="252"/>
      <c r="E116" s="253"/>
      <c r="F116" s="163">
        <v>1449</v>
      </c>
      <c r="G116" s="163">
        <v>1449</v>
      </c>
      <c r="H116" s="133">
        <f>G116/F116*100</f>
        <v>100</v>
      </c>
    </row>
    <row r="117" spans="1:8" ht="12.75">
      <c r="A117" s="164"/>
      <c r="B117" s="112"/>
      <c r="C117" s="125">
        <v>85149</v>
      </c>
      <c r="D117" s="271" t="s">
        <v>711</v>
      </c>
      <c r="E117" s="273"/>
      <c r="F117" s="146">
        <v>969</v>
      </c>
      <c r="G117" s="146">
        <v>969</v>
      </c>
      <c r="H117" s="123">
        <f>G117/F117*100</f>
        <v>100</v>
      </c>
    </row>
    <row r="118" spans="1:8" ht="78.75" customHeight="1">
      <c r="A118" s="164"/>
      <c r="B118" s="112"/>
      <c r="C118" s="9"/>
      <c r="D118" s="117" t="s">
        <v>627</v>
      </c>
      <c r="E118" s="110" t="s">
        <v>697</v>
      </c>
      <c r="F118" s="146">
        <v>969</v>
      </c>
      <c r="G118" s="146">
        <v>969</v>
      </c>
      <c r="H118" s="123">
        <f>G118/F118*100</f>
        <v>100</v>
      </c>
    </row>
    <row r="119" spans="1:8" ht="12.75">
      <c r="A119" s="164"/>
      <c r="B119" s="112"/>
      <c r="C119" s="12">
        <v>85195</v>
      </c>
      <c r="D119" s="271" t="s">
        <v>712</v>
      </c>
      <c r="E119" s="273"/>
      <c r="F119" s="146">
        <v>480</v>
      </c>
      <c r="G119" s="146">
        <v>480</v>
      </c>
      <c r="H119" s="123">
        <f aca="true" t="shared" si="3" ref="H119:H147">G119/F119*100</f>
        <v>100</v>
      </c>
    </row>
    <row r="120" spans="1:8" ht="80.25" customHeight="1">
      <c r="A120" s="164"/>
      <c r="B120" s="112"/>
      <c r="C120" s="9"/>
      <c r="D120" s="117" t="s">
        <v>627</v>
      </c>
      <c r="E120" s="110" t="s">
        <v>697</v>
      </c>
      <c r="F120" s="146">
        <v>480</v>
      </c>
      <c r="G120" s="146">
        <v>480</v>
      </c>
      <c r="H120" s="123">
        <f t="shared" si="3"/>
        <v>100</v>
      </c>
    </row>
    <row r="121" spans="1:8" ht="12.75">
      <c r="A121" s="162" t="s">
        <v>713</v>
      </c>
      <c r="B121" s="162">
        <v>852</v>
      </c>
      <c r="C121" s="251" t="s">
        <v>714</v>
      </c>
      <c r="D121" s="252"/>
      <c r="E121" s="253"/>
      <c r="F121" s="98">
        <v>7704075</v>
      </c>
      <c r="G121" s="98">
        <v>3957416</v>
      </c>
      <c r="H121" s="111">
        <f t="shared" si="3"/>
        <v>51.36782806501754</v>
      </c>
    </row>
    <row r="122" spans="1:8" ht="12.75">
      <c r="A122" s="112"/>
      <c r="B122" s="112"/>
      <c r="C122" s="112">
        <v>85203</v>
      </c>
      <c r="D122" s="260" t="s">
        <v>715</v>
      </c>
      <c r="E122" s="268"/>
      <c r="F122" s="113">
        <v>150400</v>
      </c>
      <c r="G122" s="113">
        <v>78100</v>
      </c>
      <c r="H122" s="123">
        <f t="shared" si="3"/>
        <v>51.928191489361694</v>
      </c>
    </row>
    <row r="123" spans="1:8" ht="83.25" customHeight="1">
      <c r="A123" s="83"/>
      <c r="B123" s="83"/>
      <c r="C123" s="83"/>
      <c r="D123" s="128" t="s">
        <v>627</v>
      </c>
      <c r="E123" s="110" t="s">
        <v>697</v>
      </c>
      <c r="F123" s="113">
        <v>150400</v>
      </c>
      <c r="G123" s="113">
        <v>78100</v>
      </c>
      <c r="H123" s="123">
        <f t="shared" si="3"/>
        <v>51.928191489361694</v>
      </c>
    </row>
    <row r="124" spans="1:8" ht="53.25" customHeight="1">
      <c r="A124" s="112"/>
      <c r="B124" s="112"/>
      <c r="C124" s="112">
        <v>85212</v>
      </c>
      <c r="D124" s="269" t="s">
        <v>716</v>
      </c>
      <c r="E124" s="270"/>
      <c r="F124" s="122">
        <v>6181900</v>
      </c>
      <c r="G124" s="122">
        <v>3093200</v>
      </c>
      <c r="H124" s="140">
        <f t="shared" si="3"/>
        <v>50.03639657710413</v>
      </c>
    </row>
    <row r="125" spans="1:8" ht="81.75" customHeight="1">
      <c r="A125" s="112"/>
      <c r="B125" s="112"/>
      <c r="C125" s="112"/>
      <c r="D125" s="166">
        <v>2010</v>
      </c>
      <c r="E125" s="110" t="s">
        <v>628</v>
      </c>
      <c r="F125" s="113">
        <v>6180900</v>
      </c>
      <c r="G125" s="113">
        <v>3091010</v>
      </c>
      <c r="H125" s="123">
        <f t="shared" si="3"/>
        <v>50.00906016923102</v>
      </c>
    </row>
    <row r="126" spans="1:8" ht="72" customHeight="1">
      <c r="A126" s="112"/>
      <c r="B126" s="112"/>
      <c r="C126" s="83"/>
      <c r="D126" s="167">
        <v>2360</v>
      </c>
      <c r="E126" s="110" t="s">
        <v>717</v>
      </c>
      <c r="F126" s="113">
        <v>1000</v>
      </c>
      <c r="G126" s="104">
        <v>2190</v>
      </c>
      <c r="H126" s="123">
        <f t="shared" si="3"/>
        <v>219</v>
      </c>
    </row>
    <row r="127" spans="1:8" ht="58.5" customHeight="1">
      <c r="A127" s="112"/>
      <c r="B127" s="112"/>
      <c r="C127" s="125">
        <v>85213</v>
      </c>
      <c r="D127" s="247" t="s">
        <v>718</v>
      </c>
      <c r="E127" s="248"/>
      <c r="F127" s="113">
        <v>38300</v>
      </c>
      <c r="G127" s="113">
        <v>19200</v>
      </c>
      <c r="H127" s="123">
        <f t="shared" si="3"/>
        <v>50.13054830287206</v>
      </c>
    </row>
    <row r="128" spans="1:8" ht="80.25" customHeight="1">
      <c r="A128" s="112"/>
      <c r="B128" s="112"/>
      <c r="C128" s="83"/>
      <c r="D128" s="166">
        <v>2010</v>
      </c>
      <c r="E128" s="110" t="s">
        <v>719</v>
      </c>
      <c r="F128" s="113">
        <v>38300</v>
      </c>
      <c r="G128" s="113">
        <v>19200</v>
      </c>
      <c r="H128" s="123">
        <f t="shared" si="3"/>
        <v>50.13054830287206</v>
      </c>
    </row>
    <row r="129" spans="1:8" ht="24" customHeight="1">
      <c r="A129" s="112"/>
      <c r="B129" s="112"/>
      <c r="C129" s="112">
        <v>85214</v>
      </c>
      <c r="D129" s="260" t="s">
        <v>720</v>
      </c>
      <c r="E129" s="257"/>
      <c r="F129" s="122">
        <v>580000</v>
      </c>
      <c r="G129" s="122">
        <v>289800</v>
      </c>
      <c r="H129" s="123">
        <f t="shared" si="3"/>
        <v>49.96551724137931</v>
      </c>
    </row>
    <row r="130" spans="1:8" ht="83.25" customHeight="1">
      <c r="A130" s="112"/>
      <c r="B130" s="112"/>
      <c r="C130" s="112"/>
      <c r="D130" s="158" t="s">
        <v>627</v>
      </c>
      <c r="E130" s="110" t="s">
        <v>721</v>
      </c>
      <c r="F130" s="122">
        <v>270000</v>
      </c>
      <c r="G130" s="122">
        <v>135000</v>
      </c>
      <c r="H130" s="123">
        <f t="shared" si="3"/>
        <v>50</v>
      </c>
    </row>
    <row r="131" spans="1:8" ht="63.75" customHeight="1">
      <c r="A131" s="112"/>
      <c r="B131" s="112"/>
      <c r="C131" s="112"/>
      <c r="D131" s="158" t="s">
        <v>698</v>
      </c>
      <c r="E131" s="110" t="s">
        <v>722</v>
      </c>
      <c r="F131" s="113">
        <v>310000</v>
      </c>
      <c r="G131" s="113">
        <v>154800</v>
      </c>
      <c r="H131" s="123">
        <f t="shared" si="3"/>
        <v>49.93548387096774</v>
      </c>
    </row>
    <row r="132" spans="1:8" ht="12.75">
      <c r="A132" s="112"/>
      <c r="B132" s="112"/>
      <c r="C132" s="125">
        <v>85219</v>
      </c>
      <c r="D132" s="249" t="s">
        <v>723</v>
      </c>
      <c r="E132" s="250"/>
      <c r="F132" s="113">
        <v>488200</v>
      </c>
      <c r="G132" s="113">
        <v>290069</v>
      </c>
      <c r="H132" s="123">
        <f t="shared" si="3"/>
        <v>59.41601802539943</v>
      </c>
    </row>
    <row r="133" spans="1:8" ht="12.75">
      <c r="A133" s="112"/>
      <c r="B133" s="112"/>
      <c r="C133" s="112"/>
      <c r="D133" s="158" t="s">
        <v>601</v>
      </c>
      <c r="E133" s="110" t="s">
        <v>602</v>
      </c>
      <c r="F133" s="113">
        <v>244200</v>
      </c>
      <c r="G133" s="113">
        <v>160031</v>
      </c>
      <c r="H133" s="123">
        <f t="shared" si="3"/>
        <v>65.53276003276002</v>
      </c>
    </row>
    <row r="134" spans="1:8" ht="69.75" customHeight="1">
      <c r="A134" s="112"/>
      <c r="B134" s="112"/>
      <c r="C134" s="112"/>
      <c r="D134" s="158" t="s">
        <v>698</v>
      </c>
      <c r="E134" s="110" t="s">
        <v>724</v>
      </c>
      <c r="F134" s="113">
        <v>244000</v>
      </c>
      <c r="G134" s="113">
        <v>130038</v>
      </c>
      <c r="H134" s="123">
        <f t="shared" si="3"/>
        <v>53.294262295081964</v>
      </c>
    </row>
    <row r="135" spans="1:8" ht="24.75" customHeight="1">
      <c r="A135" s="112"/>
      <c r="B135" s="112"/>
      <c r="C135" s="125">
        <v>85228</v>
      </c>
      <c r="D135" s="249" t="s">
        <v>725</v>
      </c>
      <c r="E135" s="250"/>
      <c r="F135" s="113">
        <v>8075</v>
      </c>
      <c r="G135" s="113">
        <v>4247</v>
      </c>
      <c r="H135" s="123">
        <f t="shared" si="3"/>
        <v>52.59442724458204</v>
      </c>
    </row>
    <row r="136" spans="1:8" ht="81.75" customHeight="1">
      <c r="A136" s="83"/>
      <c r="B136" s="83"/>
      <c r="C136" s="83"/>
      <c r="D136" s="158" t="s">
        <v>627</v>
      </c>
      <c r="E136" s="110" t="s">
        <v>726</v>
      </c>
      <c r="F136" s="113">
        <v>8000</v>
      </c>
      <c r="G136" s="113">
        <v>4150</v>
      </c>
      <c r="H136" s="123">
        <f t="shared" si="3"/>
        <v>51.87500000000001</v>
      </c>
    </row>
    <row r="137" spans="1:8" ht="72" customHeight="1">
      <c r="A137" s="112"/>
      <c r="B137" s="112"/>
      <c r="C137" s="83"/>
      <c r="D137" s="169" t="s">
        <v>727</v>
      </c>
      <c r="E137" s="121" t="s">
        <v>728</v>
      </c>
      <c r="F137" s="170">
        <v>75</v>
      </c>
      <c r="G137" s="170">
        <v>97</v>
      </c>
      <c r="H137" s="140">
        <f t="shared" si="3"/>
        <v>129.33333333333331</v>
      </c>
    </row>
    <row r="138" spans="1:8" ht="12.75">
      <c r="A138" s="112"/>
      <c r="B138" s="112"/>
      <c r="C138" s="125">
        <v>85295</v>
      </c>
      <c r="D138" s="249" t="s">
        <v>706</v>
      </c>
      <c r="E138" s="250"/>
      <c r="F138" s="113">
        <v>257200</v>
      </c>
      <c r="G138" s="113">
        <v>182800</v>
      </c>
      <c r="H138" s="123">
        <f t="shared" si="3"/>
        <v>71.07309486780716</v>
      </c>
    </row>
    <row r="139" spans="1:8" ht="65.25" customHeight="1">
      <c r="A139" s="83"/>
      <c r="B139" s="83"/>
      <c r="C139" s="83"/>
      <c r="D139" s="158" t="s">
        <v>698</v>
      </c>
      <c r="E139" s="110" t="s">
        <v>724</v>
      </c>
      <c r="F139" s="113">
        <v>257200</v>
      </c>
      <c r="G139" s="113">
        <v>182800</v>
      </c>
      <c r="H139" s="123">
        <f t="shared" si="3"/>
        <v>71.07309486780716</v>
      </c>
    </row>
    <row r="140" spans="1:8" ht="12.75">
      <c r="A140" s="4" t="s">
        <v>729</v>
      </c>
      <c r="B140" s="4">
        <v>854</v>
      </c>
      <c r="C140" s="265" t="s">
        <v>730</v>
      </c>
      <c r="D140" s="266"/>
      <c r="E140" s="267"/>
      <c r="F140" s="98">
        <v>208081</v>
      </c>
      <c r="G140" s="98">
        <v>167365</v>
      </c>
      <c r="H140" s="133">
        <f t="shared" si="3"/>
        <v>80.43261998933107</v>
      </c>
    </row>
    <row r="141" spans="1:8" ht="46.5" customHeight="1">
      <c r="A141" s="171"/>
      <c r="B141" s="171"/>
      <c r="C141" s="172">
        <v>85412</v>
      </c>
      <c r="D141" s="247" t="s">
        <v>731</v>
      </c>
      <c r="E141" s="248"/>
      <c r="F141" s="116">
        <v>6439</v>
      </c>
      <c r="G141" s="116">
        <v>6439</v>
      </c>
      <c r="H141" s="114">
        <f t="shared" si="3"/>
        <v>100</v>
      </c>
    </row>
    <row r="142" spans="1:8" ht="86.25" customHeight="1">
      <c r="A142" s="171"/>
      <c r="B142" s="171"/>
      <c r="C142" s="173"/>
      <c r="D142" s="150">
        <v>2010</v>
      </c>
      <c r="E142" s="110" t="s">
        <v>697</v>
      </c>
      <c r="F142" s="116">
        <v>6439</v>
      </c>
      <c r="G142" s="116">
        <v>6439</v>
      </c>
      <c r="H142" s="114">
        <f t="shared" si="3"/>
        <v>100</v>
      </c>
    </row>
    <row r="143" spans="1:8" ht="12.75">
      <c r="A143" s="112"/>
      <c r="B143" s="112"/>
      <c r="C143" s="125">
        <v>85415</v>
      </c>
      <c r="D143" s="256" t="s">
        <v>732</v>
      </c>
      <c r="E143" s="257"/>
      <c r="F143" s="104">
        <v>201642</v>
      </c>
      <c r="G143" s="104">
        <v>160926</v>
      </c>
      <c r="H143" s="114">
        <f t="shared" si="3"/>
        <v>79.80777814145863</v>
      </c>
    </row>
    <row r="144" spans="1:8" ht="83.25" customHeight="1">
      <c r="A144" s="112"/>
      <c r="B144" s="112"/>
      <c r="C144" s="112"/>
      <c r="D144" s="127">
        <v>2010</v>
      </c>
      <c r="E144" s="110" t="s">
        <v>697</v>
      </c>
      <c r="F144" s="104">
        <v>1642</v>
      </c>
      <c r="G144" s="104">
        <v>1642</v>
      </c>
      <c r="H144" s="114">
        <f t="shared" si="3"/>
        <v>100</v>
      </c>
    </row>
    <row r="145" spans="1:8" ht="70.5" customHeight="1">
      <c r="A145" s="112"/>
      <c r="B145" s="112"/>
      <c r="C145" s="83"/>
      <c r="D145" s="117" t="s">
        <v>698</v>
      </c>
      <c r="E145" s="110" t="s">
        <v>733</v>
      </c>
      <c r="F145" s="104">
        <v>200000</v>
      </c>
      <c r="G145" s="104">
        <v>159284</v>
      </c>
      <c r="H145" s="114">
        <f t="shared" si="3"/>
        <v>79.642</v>
      </c>
    </row>
    <row r="146" spans="1:8" ht="12.75">
      <c r="A146" s="4" t="s">
        <v>734</v>
      </c>
      <c r="B146" s="4">
        <v>900</v>
      </c>
      <c r="C146" s="265" t="s">
        <v>735</v>
      </c>
      <c r="D146" s="266"/>
      <c r="E146" s="267"/>
      <c r="F146" s="98">
        <v>499899</v>
      </c>
      <c r="G146" s="98">
        <v>52300</v>
      </c>
      <c r="H146" s="111">
        <f t="shared" si="3"/>
        <v>10.462113346896073</v>
      </c>
    </row>
    <row r="147" spans="1:8" ht="12.75">
      <c r="A147" s="112"/>
      <c r="B147" s="112"/>
      <c r="C147" s="125">
        <v>90001</v>
      </c>
      <c r="D147" s="256" t="s">
        <v>736</v>
      </c>
      <c r="E147" s="257"/>
      <c r="F147" s="113">
        <v>491553</v>
      </c>
      <c r="G147" s="113">
        <v>52009</v>
      </c>
      <c r="H147" s="123">
        <f t="shared" si="3"/>
        <v>10.580547774095571</v>
      </c>
    </row>
    <row r="148" spans="1:8" ht="63.75" customHeight="1">
      <c r="A148" s="112"/>
      <c r="B148" s="112"/>
      <c r="C148" s="112"/>
      <c r="D148" s="174" t="s">
        <v>658</v>
      </c>
      <c r="E148" s="110" t="s">
        <v>659</v>
      </c>
      <c r="F148" s="104">
        <v>10000</v>
      </c>
      <c r="G148" s="105" t="s">
        <v>516</v>
      </c>
      <c r="H148" s="106" t="s">
        <v>516</v>
      </c>
    </row>
    <row r="149" spans="1:8" ht="88.5" customHeight="1">
      <c r="A149" s="83"/>
      <c r="B149" s="83"/>
      <c r="C149" s="83"/>
      <c r="D149" s="128">
        <v>6260</v>
      </c>
      <c r="E149" s="110" t="s">
        <v>737</v>
      </c>
      <c r="F149" s="113">
        <v>481553</v>
      </c>
      <c r="G149" s="113">
        <v>52009</v>
      </c>
      <c r="H149" s="123">
        <f>G149/F149*100</f>
        <v>10.800264976025483</v>
      </c>
    </row>
    <row r="150" spans="1:8" ht="12.75">
      <c r="A150" s="112"/>
      <c r="B150" s="112"/>
      <c r="C150" s="112">
        <v>90002</v>
      </c>
      <c r="D150" s="258" t="s">
        <v>738</v>
      </c>
      <c r="E150" s="259"/>
      <c r="F150" s="175">
        <v>8346</v>
      </c>
      <c r="G150" s="176" t="s">
        <v>516</v>
      </c>
      <c r="H150" s="177" t="s">
        <v>516</v>
      </c>
    </row>
    <row r="151" spans="1:8" ht="60.75" customHeight="1">
      <c r="A151" s="112"/>
      <c r="B151" s="112"/>
      <c r="C151" s="83"/>
      <c r="D151" s="179" t="s">
        <v>658</v>
      </c>
      <c r="E151" s="110" t="s">
        <v>659</v>
      </c>
      <c r="F151" s="175">
        <v>8346</v>
      </c>
      <c r="G151" s="176" t="s">
        <v>516</v>
      </c>
      <c r="H151" s="106" t="s">
        <v>516</v>
      </c>
    </row>
    <row r="152" spans="1:8" ht="15">
      <c r="A152" s="112"/>
      <c r="B152" s="112"/>
      <c r="C152" s="125">
        <v>90095</v>
      </c>
      <c r="D152" s="260" t="s">
        <v>706</v>
      </c>
      <c r="E152" s="261"/>
      <c r="F152" s="181" t="s">
        <v>516</v>
      </c>
      <c r="G152" s="175">
        <v>291</v>
      </c>
      <c r="H152" s="182" t="s">
        <v>516</v>
      </c>
    </row>
    <row r="153" spans="1:8" ht="28.5" customHeight="1">
      <c r="A153" s="112"/>
      <c r="B153" s="112"/>
      <c r="C153" s="83"/>
      <c r="D153" s="129" t="s">
        <v>605</v>
      </c>
      <c r="E153" s="103" t="s">
        <v>606</v>
      </c>
      <c r="F153" s="181" t="s">
        <v>516</v>
      </c>
      <c r="G153" s="175">
        <v>291</v>
      </c>
      <c r="H153" s="182" t="s">
        <v>516</v>
      </c>
    </row>
    <row r="154" spans="1:8" ht="12.75">
      <c r="A154" s="162" t="s">
        <v>739</v>
      </c>
      <c r="B154" s="162">
        <v>921</v>
      </c>
      <c r="C154" s="262" t="s">
        <v>740</v>
      </c>
      <c r="D154" s="263"/>
      <c r="E154" s="264"/>
      <c r="F154" s="184">
        <v>872576</v>
      </c>
      <c r="G154" s="184">
        <v>700</v>
      </c>
      <c r="H154" s="111">
        <f>G154/F154*100</f>
        <v>0.0802222385213437</v>
      </c>
    </row>
    <row r="155" spans="1:8" ht="12.75">
      <c r="A155" s="164"/>
      <c r="B155" s="164"/>
      <c r="C155" s="172">
        <v>92116</v>
      </c>
      <c r="D155" s="247" t="s">
        <v>741</v>
      </c>
      <c r="E155" s="248"/>
      <c r="F155" s="185">
        <v>25017</v>
      </c>
      <c r="G155" s="186" t="s">
        <v>516</v>
      </c>
      <c r="H155" s="119" t="s">
        <v>516</v>
      </c>
    </row>
    <row r="156" spans="1:8" ht="75.75" customHeight="1">
      <c r="A156" s="164"/>
      <c r="B156" s="164"/>
      <c r="C156" s="187"/>
      <c r="D156" s="166">
        <v>2020</v>
      </c>
      <c r="E156" s="103" t="s">
        <v>708</v>
      </c>
      <c r="F156" s="185">
        <v>25017</v>
      </c>
      <c r="G156" s="186" t="s">
        <v>516</v>
      </c>
      <c r="H156" s="119" t="s">
        <v>516</v>
      </c>
    </row>
    <row r="157" spans="1:8" ht="12.75">
      <c r="A157" s="112"/>
      <c r="B157" s="112"/>
      <c r="C157" s="125">
        <v>92120</v>
      </c>
      <c r="D157" s="249" t="s">
        <v>742</v>
      </c>
      <c r="E157" s="250"/>
      <c r="F157" s="122">
        <v>847559</v>
      </c>
      <c r="G157" s="122">
        <v>700</v>
      </c>
      <c r="H157" s="114">
        <f>G157/F157*100</f>
        <v>0.08259012056977745</v>
      </c>
    </row>
    <row r="158" spans="1:8" ht="76.5" customHeight="1">
      <c r="A158" s="112"/>
      <c r="B158" s="112"/>
      <c r="C158" s="112"/>
      <c r="D158" s="128" t="s">
        <v>743</v>
      </c>
      <c r="E158" s="142" t="s">
        <v>744</v>
      </c>
      <c r="F158" s="188" t="s">
        <v>516</v>
      </c>
      <c r="G158" s="122">
        <v>700</v>
      </c>
      <c r="H158" s="119" t="s">
        <v>516</v>
      </c>
    </row>
    <row r="159" spans="1:8" ht="142.5" customHeight="1">
      <c r="A159" s="83"/>
      <c r="B159" s="83"/>
      <c r="C159" s="83"/>
      <c r="D159" s="117" t="s">
        <v>583</v>
      </c>
      <c r="E159" s="110" t="s">
        <v>745</v>
      </c>
      <c r="F159" s="113">
        <v>847559</v>
      </c>
      <c r="G159" s="118" t="s">
        <v>516</v>
      </c>
      <c r="H159" s="119" t="s">
        <v>516</v>
      </c>
    </row>
    <row r="160" spans="1:8" ht="12.75">
      <c r="A160" s="162" t="s">
        <v>746</v>
      </c>
      <c r="B160" s="162">
        <v>926</v>
      </c>
      <c r="C160" s="251" t="s">
        <v>747</v>
      </c>
      <c r="D160" s="252"/>
      <c r="E160" s="253"/>
      <c r="F160" s="184">
        <v>22000</v>
      </c>
      <c r="G160" s="184">
        <v>4755</v>
      </c>
      <c r="H160" s="111">
        <f>G160/F160*100</f>
        <v>21.613636363636363</v>
      </c>
    </row>
    <row r="161" spans="1:8" ht="12.75">
      <c r="A161" s="156"/>
      <c r="B161" s="156"/>
      <c r="C161" s="157">
        <v>92601</v>
      </c>
      <c r="D161" s="254" t="s">
        <v>748</v>
      </c>
      <c r="E161" s="255"/>
      <c r="F161" s="116">
        <v>22000</v>
      </c>
      <c r="G161" s="116">
        <v>4755</v>
      </c>
      <c r="H161" s="114">
        <f>G161/F161*100</f>
        <v>21.613636363636363</v>
      </c>
    </row>
    <row r="162" spans="1:8" ht="99.75" customHeight="1">
      <c r="A162" s="156"/>
      <c r="B162" s="156"/>
      <c r="C162" s="156"/>
      <c r="D162" s="190" t="s">
        <v>599</v>
      </c>
      <c r="E162" s="110" t="s">
        <v>610</v>
      </c>
      <c r="F162" s="116">
        <v>2000</v>
      </c>
      <c r="G162" s="191" t="s">
        <v>516</v>
      </c>
      <c r="H162" s="119" t="s">
        <v>516</v>
      </c>
    </row>
    <row r="163" spans="1:8" ht="12.75">
      <c r="A163" s="83"/>
      <c r="B163" s="83"/>
      <c r="C163" s="83"/>
      <c r="D163" s="190" t="s">
        <v>601</v>
      </c>
      <c r="E163" s="189" t="s">
        <v>602</v>
      </c>
      <c r="F163" s="116">
        <v>20000</v>
      </c>
      <c r="G163" s="116">
        <v>4755</v>
      </c>
      <c r="H163" s="114">
        <f>G163/F163*100</f>
        <v>23.775</v>
      </c>
    </row>
  </sheetData>
  <mergeCells count="64">
    <mergeCell ref="A1:H1"/>
    <mergeCell ref="A3:H3"/>
    <mergeCell ref="A4:H4"/>
    <mergeCell ref="A5:H5"/>
    <mergeCell ref="A6:H6"/>
    <mergeCell ref="A7:H7"/>
    <mergeCell ref="A12:E12"/>
    <mergeCell ref="C13:E13"/>
    <mergeCell ref="D14:E14"/>
    <mergeCell ref="C16:E16"/>
    <mergeCell ref="D17:E17"/>
    <mergeCell ref="C19:E19"/>
    <mergeCell ref="D20:E20"/>
    <mergeCell ref="C23:E23"/>
    <mergeCell ref="D24:E24"/>
    <mergeCell ref="D29:E29"/>
    <mergeCell ref="C36:E36"/>
    <mergeCell ref="D37:E37"/>
    <mergeCell ref="D40:E40"/>
    <mergeCell ref="C46:E46"/>
    <mergeCell ref="D47:E47"/>
    <mergeCell ref="C49:E49"/>
    <mergeCell ref="D50:E50"/>
    <mergeCell ref="C52:E52"/>
    <mergeCell ref="D53:E53"/>
    <mergeCell ref="C55:E55"/>
    <mergeCell ref="D56:E56"/>
    <mergeCell ref="D59:E59"/>
    <mergeCell ref="D69:E69"/>
    <mergeCell ref="D82:E82"/>
    <mergeCell ref="D88:E88"/>
    <mergeCell ref="C91:E91"/>
    <mergeCell ref="D92:E92"/>
    <mergeCell ref="D94:E94"/>
    <mergeCell ref="D96:E96"/>
    <mergeCell ref="D99:E99"/>
    <mergeCell ref="C101:E101"/>
    <mergeCell ref="D102:E102"/>
    <mergeCell ref="D108:E108"/>
    <mergeCell ref="D111:E111"/>
    <mergeCell ref="D114:E114"/>
    <mergeCell ref="C116:E116"/>
    <mergeCell ref="D117:E117"/>
    <mergeCell ref="D119:E119"/>
    <mergeCell ref="C121:E121"/>
    <mergeCell ref="D122:E122"/>
    <mergeCell ref="D124:E124"/>
    <mergeCell ref="D127:E127"/>
    <mergeCell ref="D129:E129"/>
    <mergeCell ref="D132:E132"/>
    <mergeCell ref="D135:E135"/>
    <mergeCell ref="D138:E138"/>
    <mergeCell ref="C140:E140"/>
    <mergeCell ref="D141:E141"/>
    <mergeCell ref="D143:E143"/>
    <mergeCell ref="C146:E146"/>
    <mergeCell ref="D147:E147"/>
    <mergeCell ref="D150:E150"/>
    <mergeCell ref="D152:E152"/>
    <mergeCell ref="C154:E154"/>
    <mergeCell ref="D155:E155"/>
    <mergeCell ref="D157:E157"/>
    <mergeCell ref="C160:E160"/>
    <mergeCell ref="D161:E16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6">
      <selection activeCell="E20" sqref="E20"/>
    </sheetView>
  </sheetViews>
  <sheetFormatPr defaultColWidth="9.00390625" defaultRowHeight="12.75"/>
  <cols>
    <col min="1" max="1" width="4.125" style="0" customWidth="1"/>
    <col min="2" max="2" width="5.625" style="0" customWidth="1"/>
    <col min="5" max="5" width="29.875" style="0" customWidth="1"/>
    <col min="6" max="6" width="12.25390625" style="0" customWidth="1"/>
    <col min="7" max="7" width="11.875" style="0" customWidth="1"/>
    <col min="8" max="8" width="10.75390625" style="0" customWidth="1"/>
    <col min="9" max="9" width="12.00390625" style="0" customWidth="1"/>
  </cols>
  <sheetData>
    <row r="1" spans="2:11" ht="12.75">
      <c r="B1" s="294"/>
      <c r="C1" s="294"/>
      <c r="D1" s="294"/>
      <c r="E1" s="294"/>
      <c r="F1" s="294"/>
      <c r="G1" s="294"/>
      <c r="H1" s="294"/>
      <c r="I1" s="294"/>
      <c r="J1" s="295" t="s">
        <v>749</v>
      </c>
      <c r="K1" s="295"/>
    </row>
    <row r="2" spans="2:11" ht="15">
      <c r="B2" s="294"/>
      <c r="C2" s="294"/>
      <c r="D2" s="294"/>
      <c r="E2" s="296" t="s">
        <v>750</v>
      </c>
      <c r="F2" s="296"/>
      <c r="G2" s="296"/>
      <c r="H2" s="296"/>
      <c r="I2" s="296"/>
      <c r="J2" s="294"/>
      <c r="K2" s="294"/>
    </row>
    <row r="3" spans="2:11" ht="15">
      <c r="B3" s="294"/>
      <c r="C3" s="294"/>
      <c r="D3" s="294"/>
      <c r="E3" s="296" t="s">
        <v>751</v>
      </c>
      <c r="F3" s="296"/>
      <c r="G3" s="296"/>
      <c r="H3" s="296"/>
      <c r="I3" s="296"/>
      <c r="J3" s="294"/>
      <c r="K3" s="294"/>
    </row>
    <row r="4" spans="2:11" ht="15">
      <c r="B4" s="294"/>
      <c r="C4" s="294"/>
      <c r="D4" s="294"/>
      <c r="E4" s="297" t="s">
        <v>752</v>
      </c>
      <c r="F4" s="297"/>
      <c r="G4" s="297"/>
      <c r="H4" s="297"/>
      <c r="I4" s="297"/>
      <c r="J4" s="294"/>
      <c r="K4" s="294"/>
    </row>
    <row r="5" spans="2:11" ht="15">
      <c r="B5" s="294"/>
      <c r="C5" s="294"/>
      <c r="D5" s="294"/>
      <c r="E5" s="297" t="s">
        <v>753</v>
      </c>
      <c r="F5" s="297"/>
      <c r="G5" s="297"/>
      <c r="H5" s="297"/>
      <c r="I5" s="297"/>
      <c r="J5" s="294"/>
      <c r="K5" s="294"/>
    </row>
    <row r="6" spans="2:11" ht="12.75">
      <c r="B6" s="294"/>
      <c r="C6" s="294"/>
      <c r="D6" s="294"/>
      <c r="E6" s="298"/>
      <c r="F6" s="298"/>
      <c r="G6" s="298"/>
      <c r="H6" s="298"/>
      <c r="I6" s="298"/>
      <c r="J6" s="294"/>
      <c r="K6" s="299" t="s">
        <v>508</v>
      </c>
    </row>
    <row r="7" spans="1:11" ht="12.75">
      <c r="A7" s="300" t="s">
        <v>571</v>
      </c>
      <c r="B7" s="301" t="s">
        <v>572</v>
      </c>
      <c r="C7" s="301" t="s">
        <v>754</v>
      </c>
      <c r="D7" s="301" t="s">
        <v>755</v>
      </c>
      <c r="E7" s="301" t="s">
        <v>506</v>
      </c>
      <c r="F7" s="301" t="s">
        <v>756</v>
      </c>
      <c r="G7" s="301" t="s">
        <v>757</v>
      </c>
      <c r="H7" s="301" t="s">
        <v>758</v>
      </c>
      <c r="I7" s="302" t="s">
        <v>759</v>
      </c>
      <c r="J7" s="303"/>
      <c r="K7" s="304" t="s">
        <v>760</v>
      </c>
    </row>
    <row r="8" spans="1:11" ht="25.5">
      <c r="A8" s="305"/>
      <c r="B8" s="301"/>
      <c r="C8" s="301"/>
      <c r="D8" s="301"/>
      <c r="E8" s="301"/>
      <c r="F8" s="301"/>
      <c r="G8" s="301"/>
      <c r="H8" s="301"/>
      <c r="I8" s="306" t="s">
        <v>761</v>
      </c>
      <c r="J8" s="307" t="s">
        <v>514</v>
      </c>
      <c r="K8" s="308" t="s">
        <v>762</v>
      </c>
    </row>
    <row r="9" spans="1:11" ht="63.75">
      <c r="A9" s="309"/>
      <c r="B9" s="301"/>
      <c r="C9" s="301"/>
      <c r="D9" s="301"/>
      <c r="E9" s="301"/>
      <c r="F9" s="301"/>
      <c r="G9" s="301"/>
      <c r="H9" s="301"/>
      <c r="I9" s="306"/>
      <c r="J9" s="310" t="s">
        <v>763</v>
      </c>
      <c r="K9" s="311"/>
    </row>
    <row r="10" spans="1:11" ht="12.75">
      <c r="A10" s="312">
        <v>1</v>
      </c>
      <c r="B10" s="313">
        <v>2</v>
      </c>
      <c r="C10" s="313">
        <v>3</v>
      </c>
      <c r="D10" s="313">
        <v>4</v>
      </c>
      <c r="E10" s="314">
        <v>5</v>
      </c>
      <c r="F10" s="313">
        <v>6</v>
      </c>
      <c r="G10" s="313">
        <v>7</v>
      </c>
      <c r="H10" s="313">
        <v>8</v>
      </c>
      <c r="I10" s="313">
        <v>9</v>
      </c>
      <c r="J10" s="313">
        <v>10</v>
      </c>
      <c r="K10" s="313">
        <v>11</v>
      </c>
    </row>
    <row r="11" spans="1:11" ht="12.75">
      <c r="A11" s="315" t="s">
        <v>764</v>
      </c>
      <c r="B11" s="316"/>
      <c r="C11" s="316"/>
      <c r="D11" s="316"/>
      <c r="E11" s="317"/>
      <c r="F11" s="318">
        <v>56363092</v>
      </c>
      <c r="G11" s="318">
        <v>40883876</v>
      </c>
      <c r="H11" s="318">
        <v>24833278</v>
      </c>
      <c r="I11" s="318">
        <v>16050598</v>
      </c>
      <c r="J11" s="318">
        <v>6275098</v>
      </c>
      <c r="K11" s="319">
        <f>J11/G11*100</f>
        <v>15.348588768833954</v>
      </c>
    </row>
    <row r="12" spans="1:11" ht="12.75">
      <c r="A12" s="320" t="s">
        <v>578</v>
      </c>
      <c r="B12" s="321">
        <v>700</v>
      </c>
      <c r="C12" s="322" t="s">
        <v>597</v>
      </c>
      <c r="D12" s="323"/>
      <c r="E12" s="324"/>
      <c r="F12" s="325">
        <v>4918300</v>
      </c>
      <c r="G12" s="325">
        <v>6506038</v>
      </c>
      <c r="H12" s="325">
        <v>2511933</v>
      </c>
      <c r="I12" s="325">
        <v>3994105</v>
      </c>
      <c r="J12" s="325">
        <v>2428337</v>
      </c>
      <c r="K12" s="326">
        <f>J12/G12*100</f>
        <v>37.32435931053584</v>
      </c>
    </row>
    <row r="13" spans="1:11" ht="12.75">
      <c r="A13" s="327"/>
      <c r="B13" s="328"/>
      <c r="C13" s="321">
        <v>70001</v>
      </c>
      <c r="D13" s="322" t="s">
        <v>598</v>
      </c>
      <c r="E13" s="324"/>
      <c r="F13" s="325">
        <v>3087000</v>
      </c>
      <c r="G13" s="325">
        <v>5251208</v>
      </c>
      <c r="H13" s="325">
        <v>1564762</v>
      </c>
      <c r="I13" s="325">
        <v>3686446</v>
      </c>
      <c r="J13" s="325">
        <v>2139057</v>
      </c>
      <c r="K13" s="326">
        <f aca="true" t="shared" si="0" ref="K13:K49">J13/G13*100</f>
        <v>40.73457002655389</v>
      </c>
    </row>
    <row r="14" spans="1:11" ht="100.5" customHeight="1">
      <c r="A14" s="329"/>
      <c r="B14" s="328"/>
      <c r="C14" s="328"/>
      <c r="D14" s="330" t="s">
        <v>599</v>
      </c>
      <c r="E14" s="331" t="s">
        <v>600</v>
      </c>
      <c r="F14" s="325">
        <v>1969600</v>
      </c>
      <c r="G14" s="325">
        <v>3129508</v>
      </c>
      <c r="H14" s="325">
        <v>954505</v>
      </c>
      <c r="I14" s="325">
        <v>2175003</v>
      </c>
      <c r="J14" s="325">
        <v>1264339</v>
      </c>
      <c r="K14" s="326">
        <f t="shared" si="0"/>
        <v>40.4005677569765</v>
      </c>
    </row>
    <row r="15" spans="1:11" ht="22.5">
      <c r="A15" s="329"/>
      <c r="B15" s="328"/>
      <c r="C15" s="332"/>
      <c r="D15" s="333" t="s">
        <v>601</v>
      </c>
      <c r="E15" s="331" t="s">
        <v>602</v>
      </c>
      <c r="F15" s="325">
        <v>1117400</v>
      </c>
      <c r="G15" s="325">
        <v>2121700</v>
      </c>
      <c r="H15" s="325">
        <v>610257</v>
      </c>
      <c r="I15" s="325">
        <v>1511443</v>
      </c>
      <c r="J15" s="325">
        <v>874718</v>
      </c>
      <c r="K15" s="326">
        <f t="shared" si="0"/>
        <v>41.22722345289155</v>
      </c>
    </row>
    <row r="16" spans="1:11" ht="12.75">
      <c r="A16" s="329"/>
      <c r="B16" s="328"/>
      <c r="C16" s="334" t="s">
        <v>765</v>
      </c>
      <c r="D16" s="322" t="s">
        <v>607</v>
      </c>
      <c r="E16" s="324"/>
      <c r="F16" s="325">
        <v>1831300</v>
      </c>
      <c r="G16" s="325">
        <v>1254830</v>
      </c>
      <c r="H16" s="325">
        <v>947171</v>
      </c>
      <c r="I16" s="325">
        <v>307659</v>
      </c>
      <c r="J16" s="325">
        <v>289280</v>
      </c>
      <c r="K16" s="326">
        <f t="shared" si="0"/>
        <v>23.05332196393137</v>
      </c>
    </row>
    <row r="17" spans="1:11" ht="42" customHeight="1">
      <c r="A17" s="329"/>
      <c r="B17" s="328"/>
      <c r="C17" s="335"/>
      <c r="D17" s="336" t="s">
        <v>608</v>
      </c>
      <c r="E17" s="331" t="s">
        <v>609</v>
      </c>
      <c r="F17" s="325">
        <v>150000</v>
      </c>
      <c r="G17" s="325">
        <v>229322</v>
      </c>
      <c r="H17" s="325">
        <v>112611</v>
      </c>
      <c r="I17" s="325">
        <v>116711</v>
      </c>
      <c r="J17" s="325">
        <v>116711</v>
      </c>
      <c r="K17" s="326">
        <f t="shared" si="0"/>
        <v>50.89393952608123</v>
      </c>
    </row>
    <row r="18" spans="1:11" ht="97.5" customHeight="1">
      <c r="A18" s="329"/>
      <c r="B18" s="328"/>
      <c r="C18" s="335"/>
      <c r="D18" s="336" t="s">
        <v>599</v>
      </c>
      <c r="E18" s="345" t="s">
        <v>600</v>
      </c>
      <c r="F18" s="325">
        <v>111300</v>
      </c>
      <c r="G18" s="325">
        <v>121882</v>
      </c>
      <c r="H18" s="325">
        <v>81994</v>
      </c>
      <c r="I18" s="325">
        <v>39888</v>
      </c>
      <c r="J18" s="325">
        <v>39888</v>
      </c>
      <c r="K18" s="326">
        <f t="shared" si="0"/>
        <v>32.72673569518059</v>
      </c>
    </row>
    <row r="19" spans="1:11" ht="59.25" customHeight="1">
      <c r="A19" s="337"/>
      <c r="B19" s="338"/>
      <c r="C19" s="339"/>
      <c r="D19" s="333" t="s">
        <v>611</v>
      </c>
      <c r="E19" s="403" t="s">
        <v>766</v>
      </c>
      <c r="F19" s="325">
        <v>70000</v>
      </c>
      <c r="G19" s="325">
        <v>59885</v>
      </c>
      <c r="H19" s="325">
        <v>50183</v>
      </c>
      <c r="I19" s="325">
        <v>9702</v>
      </c>
      <c r="J19" s="325">
        <v>9702</v>
      </c>
      <c r="K19" s="326">
        <f t="shared" si="0"/>
        <v>16.2010520163647</v>
      </c>
    </row>
    <row r="20" spans="1:11" ht="52.5" customHeight="1">
      <c r="A20" s="329"/>
      <c r="B20" s="338"/>
      <c r="C20" s="339"/>
      <c r="D20" s="340" t="s">
        <v>613</v>
      </c>
      <c r="E20" s="404" t="s">
        <v>614</v>
      </c>
      <c r="F20" s="341">
        <v>1500000</v>
      </c>
      <c r="G20" s="341">
        <v>843741</v>
      </c>
      <c r="H20" s="341">
        <v>702383</v>
      </c>
      <c r="I20" s="341">
        <v>141358</v>
      </c>
      <c r="J20" s="341">
        <v>122979</v>
      </c>
      <c r="K20" s="326">
        <f t="shared" si="0"/>
        <v>14.575444360295398</v>
      </c>
    </row>
    <row r="21" spans="1:11" ht="12.75">
      <c r="A21" s="125" t="s">
        <v>585</v>
      </c>
      <c r="B21" s="342">
        <v>754</v>
      </c>
      <c r="C21" s="343" t="s">
        <v>634</v>
      </c>
      <c r="D21" s="344"/>
      <c r="E21" s="345"/>
      <c r="F21" s="341">
        <v>242699</v>
      </c>
      <c r="G21" s="346">
        <v>83020</v>
      </c>
      <c r="H21" s="346">
        <v>66042</v>
      </c>
      <c r="I21" s="346">
        <v>16978</v>
      </c>
      <c r="J21" s="346">
        <v>16978</v>
      </c>
      <c r="K21" s="326">
        <f t="shared" si="0"/>
        <v>20.450493856901954</v>
      </c>
    </row>
    <row r="22" spans="1:11" ht="12.75">
      <c r="A22" s="347"/>
      <c r="B22" s="348"/>
      <c r="C22" s="349" t="s">
        <v>767</v>
      </c>
      <c r="D22" s="350" t="s">
        <v>635</v>
      </c>
      <c r="E22" s="351"/>
      <c r="F22" s="341">
        <v>242699</v>
      </c>
      <c r="G22" s="346">
        <v>83020</v>
      </c>
      <c r="H22" s="346">
        <v>66042</v>
      </c>
      <c r="I22" s="346">
        <v>16978</v>
      </c>
      <c r="J22" s="346">
        <v>16978</v>
      </c>
      <c r="K22" s="326">
        <f t="shared" si="0"/>
        <v>20.450493856901954</v>
      </c>
    </row>
    <row r="23" spans="1:11" ht="33.75" customHeight="1">
      <c r="A23" s="347"/>
      <c r="B23" s="348"/>
      <c r="C23" s="339"/>
      <c r="D23" s="333" t="s">
        <v>636</v>
      </c>
      <c r="E23" s="352" t="s">
        <v>637</v>
      </c>
      <c r="F23" s="341">
        <v>242699</v>
      </c>
      <c r="G23" s="346">
        <v>83020</v>
      </c>
      <c r="H23" s="346">
        <v>66042</v>
      </c>
      <c r="I23" s="346">
        <v>16978</v>
      </c>
      <c r="J23" s="346">
        <v>16978</v>
      </c>
      <c r="K23" s="326">
        <f t="shared" si="0"/>
        <v>20.450493856901954</v>
      </c>
    </row>
    <row r="24" spans="1:11" ht="45" customHeight="1">
      <c r="A24" s="353" t="s">
        <v>590</v>
      </c>
      <c r="B24" s="354">
        <v>756</v>
      </c>
      <c r="C24" s="355" t="s">
        <v>639</v>
      </c>
      <c r="D24" s="355"/>
      <c r="E24" s="356"/>
      <c r="F24" s="325">
        <v>11767759</v>
      </c>
      <c r="G24" s="325">
        <v>15317091</v>
      </c>
      <c r="H24" s="325">
        <v>6476607</v>
      </c>
      <c r="I24" s="325">
        <v>8840484</v>
      </c>
      <c r="J24" s="325">
        <v>3543654</v>
      </c>
      <c r="K24" s="326">
        <f t="shared" si="0"/>
        <v>23.135293770860276</v>
      </c>
    </row>
    <row r="25" spans="1:11" ht="26.25" customHeight="1">
      <c r="A25" s="329"/>
      <c r="B25" s="348"/>
      <c r="C25" s="357" t="s">
        <v>768</v>
      </c>
      <c r="D25" s="358" t="s">
        <v>640</v>
      </c>
      <c r="E25" s="359"/>
      <c r="F25" s="325">
        <v>64700</v>
      </c>
      <c r="G25" s="325">
        <v>63237</v>
      </c>
      <c r="H25" s="325">
        <v>22526</v>
      </c>
      <c r="I25" s="325">
        <v>40711</v>
      </c>
      <c r="J25" s="325">
        <v>40711</v>
      </c>
      <c r="K25" s="326">
        <f t="shared" si="0"/>
        <v>64.37844932555308</v>
      </c>
    </row>
    <row r="26" spans="1:11" ht="51" customHeight="1">
      <c r="A26" s="329"/>
      <c r="B26" s="360"/>
      <c r="C26" s="361"/>
      <c r="D26" s="333" t="s">
        <v>641</v>
      </c>
      <c r="E26" s="362" t="s">
        <v>642</v>
      </c>
      <c r="F26" s="325">
        <v>64700</v>
      </c>
      <c r="G26" s="325">
        <v>63237</v>
      </c>
      <c r="H26" s="325">
        <v>22526</v>
      </c>
      <c r="I26" s="325">
        <v>40711</v>
      </c>
      <c r="J26" s="325">
        <v>40711</v>
      </c>
      <c r="K26" s="326">
        <f t="shared" si="0"/>
        <v>64.37844932555308</v>
      </c>
    </row>
    <row r="27" spans="1:11" ht="58.5" customHeight="1">
      <c r="A27" s="329"/>
      <c r="B27" s="360"/>
      <c r="C27" s="363">
        <v>75615</v>
      </c>
      <c r="D27" s="364" t="s">
        <v>769</v>
      </c>
      <c r="E27" s="364"/>
      <c r="F27" s="325">
        <v>7462237</v>
      </c>
      <c r="G27" s="325">
        <v>9422739</v>
      </c>
      <c r="H27" s="325">
        <v>3890880</v>
      </c>
      <c r="I27" s="325">
        <v>5531859</v>
      </c>
      <c r="J27" s="325">
        <v>1519552</v>
      </c>
      <c r="K27" s="326">
        <f t="shared" si="0"/>
        <v>16.126436272935077</v>
      </c>
    </row>
    <row r="28" spans="1:11" ht="12.75">
      <c r="A28" s="329"/>
      <c r="B28" s="360"/>
      <c r="C28" s="335"/>
      <c r="D28" s="333" t="s">
        <v>646</v>
      </c>
      <c r="E28" s="365" t="s">
        <v>647</v>
      </c>
      <c r="F28" s="325">
        <v>7015498</v>
      </c>
      <c r="G28" s="325">
        <v>8920933</v>
      </c>
      <c r="H28" s="325">
        <v>3609493</v>
      </c>
      <c r="I28" s="325">
        <v>5311440</v>
      </c>
      <c r="J28" s="325">
        <v>1508192</v>
      </c>
      <c r="K28" s="326">
        <f t="shared" si="0"/>
        <v>16.90621373347384</v>
      </c>
    </row>
    <row r="29" spans="1:11" ht="12.75">
      <c r="A29" s="329"/>
      <c r="B29" s="360"/>
      <c r="C29" s="335"/>
      <c r="D29" s="333" t="s">
        <v>648</v>
      </c>
      <c r="E29" s="365" t="s">
        <v>649</v>
      </c>
      <c r="F29" s="325">
        <v>197739</v>
      </c>
      <c r="G29" s="325">
        <v>207195</v>
      </c>
      <c r="H29" s="325">
        <v>104784</v>
      </c>
      <c r="I29" s="325">
        <v>102411</v>
      </c>
      <c r="J29" s="325">
        <v>4900</v>
      </c>
      <c r="K29" s="326">
        <f t="shared" si="0"/>
        <v>2.36492193344434</v>
      </c>
    </row>
    <row r="30" spans="1:11" ht="12.75">
      <c r="A30" s="329"/>
      <c r="B30" s="360"/>
      <c r="C30" s="335"/>
      <c r="D30" s="333" t="s">
        <v>650</v>
      </c>
      <c r="E30" s="365" t="s">
        <v>651</v>
      </c>
      <c r="F30" s="325">
        <v>153000</v>
      </c>
      <c r="G30" s="325">
        <v>162224</v>
      </c>
      <c r="H30" s="325">
        <v>80624</v>
      </c>
      <c r="I30" s="325">
        <v>81600</v>
      </c>
      <c r="J30" s="325">
        <v>395</v>
      </c>
      <c r="K30" s="326">
        <f t="shared" si="0"/>
        <v>0.24349048229608444</v>
      </c>
    </row>
    <row r="31" spans="1:11" ht="12.75">
      <c r="A31" s="329"/>
      <c r="B31" s="360"/>
      <c r="C31" s="335"/>
      <c r="D31" s="333" t="s">
        <v>652</v>
      </c>
      <c r="E31" s="365" t="s">
        <v>653</v>
      </c>
      <c r="F31" s="325">
        <v>90000</v>
      </c>
      <c r="G31" s="325">
        <v>105942</v>
      </c>
      <c r="H31" s="325">
        <v>67930</v>
      </c>
      <c r="I31" s="325">
        <v>38012</v>
      </c>
      <c r="J31" s="325">
        <v>7669</v>
      </c>
      <c r="K31" s="326">
        <f t="shared" si="0"/>
        <v>7.23886654962149</v>
      </c>
    </row>
    <row r="32" spans="1:11" ht="12.75">
      <c r="A32" s="329"/>
      <c r="B32" s="360"/>
      <c r="C32" s="366"/>
      <c r="D32" s="333" t="s">
        <v>656</v>
      </c>
      <c r="E32" s="367" t="s">
        <v>657</v>
      </c>
      <c r="F32" s="325">
        <v>6000</v>
      </c>
      <c r="G32" s="325">
        <v>26445</v>
      </c>
      <c r="H32" s="325">
        <v>28049</v>
      </c>
      <c r="I32" s="325">
        <v>-1604</v>
      </c>
      <c r="J32" s="368" t="s">
        <v>770</v>
      </c>
      <c r="K32" s="369" t="s">
        <v>516</v>
      </c>
    </row>
    <row r="33" spans="1:11" ht="61.5" customHeight="1">
      <c r="A33" s="329"/>
      <c r="B33" s="360"/>
      <c r="C33" s="334" t="s">
        <v>771</v>
      </c>
      <c r="D33" s="370" t="s">
        <v>660</v>
      </c>
      <c r="E33" s="371"/>
      <c r="F33" s="325">
        <v>2830822</v>
      </c>
      <c r="G33" s="325">
        <v>4789976</v>
      </c>
      <c r="H33" s="325">
        <v>1523168</v>
      </c>
      <c r="I33" s="325">
        <v>3266808</v>
      </c>
      <c r="J33" s="325">
        <v>1982935</v>
      </c>
      <c r="K33" s="326">
        <f t="shared" si="0"/>
        <v>41.39759781677403</v>
      </c>
    </row>
    <row r="34" spans="1:11" ht="26.25" customHeight="1">
      <c r="A34" s="372"/>
      <c r="B34" s="360"/>
      <c r="C34" s="360"/>
      <c r="D34" s="373" t="s">
        <v>646</v>
      </c>
      <c r="E34" s="374" t="s">
        <v>647</v>
      </c>
      <c r="F34" s="325">
        <v>2000663</v>
      </c>
      <c r="G34" s="325">
        <v>3517589</v>
      </c>
      <c r="H34" s="325">
        <v>1023887</v>
      </c>
      <c r="I34" s="325">
        <v>2493702</v>
      </c>
      <c r="J34" s="325">
        <v>1464485</v>
      </c>
      <c r="K34" s="326">
        <f t="shared" si="0"/>
        <v>41.633203879134264</v>
      </c>
    </row>
    <row r="35" spans="1:11" ht="22.5">
      <c r="A35" s="375"/>
      <c r="B35" s="376"/>
      <c r="C35" s="376"/>
      <c r="D35" s="377" t="s">
        <v>648</v>
      </c>
      <c r="E35" s="378" t="s">
        <v>649</v>
      </c>
      <c r="F35" s="325">
        <v>230059</v>
      </c>
      <c r="G35" s="325">
        <v>389197</v>
      </c>
      <c r="H35" s="325">
        <v>127963</v>
      </c>
      <c r="I35" s="325">
        <v>261234</v>
      </c>
      <c r="J35" s="325">
        <v>152592</v>
      </c>
      <c r="K35" s="326">
        <f t="shared" si="0"/>
        <v>39.20687980637055</v>
      </c>
    </row>
    <row r="36" spans="1:11" ht="17.25" customHeight="1">
      <c r="A36" s="372"/>
      <c r="B36" s="360"/>
      <c r="C36" s="360"/>
      <c r="D36" s="379" t="s">
        <v>650</v>
      </c>
      <c r="E36" s="380" t="s">
        <v>651</v>
      </c>
      <c r="F36" s="325">
        <v>6000</v>
      </c>
      <c r="G36" s="341">
        <v>6637</v>
      </c>
      <c r="H36" s="341">
        <v>2479</v>
      </c>
      <c r="I36" s="341">
        <v>4158</v>
      </c>
      <c r="J36" s="341">
        <v>2213</v>
      </c>
      <c r="K36" s="326">
        <f t="shared" si="0"/>
        <v>33.34337803224348</v>
      </c>
    </row>
    <row r="37" spans="1:11" ht="31.5" customHeight="1">
      <c r="A37" s="372"/>
      <c r="B37" s="360"/>
      <c r="C37" s="360"/>
      <c r="D37" s="381" t="s">
        <v>652</v>
      </c>
      <c r="E37" s="382" t="s">
        <v>653</v>
      </c>
      <c r="F37" s="341">
        <v>250000</v>
      </c>
      <c r="G37" s="341">
        <v>606631</v>
      </c>
      <c r="H37" s="341">
        <v>146174</v>
      </c>
      <c r="I37" s="341">
        <v>460457</v>
      </c>
      <c r="J37" s="341">
        <v>317256</v>
      </c>
      <c r="K37" s="326">
        <f t="shared" si="0"/>
        <v>52.298019718741706</v>
      </c>
    </row>
    <row r="38" spans="1:11" ht="21.75" customHeight="1">
      <c r="A38" s="372"/>
      <c r="B38" s="360"/>
      <c r="C38" s="360"/>
      <c r="D38" s="377" t="s">
        <v>661</v>
      </c>
      <c r="E38" s="378" t="s">
        <v>772</v>
      </c>
      <c r="F38" s="325">
        <v>36000</v>
      </c>
      <c r="G38" s="325">
        <v>25086</v>
      </c>
      <c r="H38" s="325">
        <v>20904</v>
      </c>
      <c r="I38" s="325">
        <v>4182</v>
      </c>
      <c r="J38" s="325">
        <v>3314</v>
      </c>
      <c r="K38" s="326">
        <f t="shared" si="0"/>
        <v>13.210555688431795</v>
      </c>
    </row>
    <row r="39" spans="1:11" ht="18.75" customHeight="1">
      <c r="A39" s="372"/>
      <c r="B39" s="360"/>
      <c r="C39" s="360"/>
      <c r="D39" s="377" t="s">
        <v>663</v>
      </c>
      <c r="E39" s="378" t="s">
        <v>664</v>
      </c>
      <c r="F39" s="325">
        <v>6000</v>
      </c>
      <c r="G39" s="325">
        <v>6755</v>
      </c>
      <c r="H39" s="325">
        <v>4281</v>
      </c>
      <c r="I39" s="325">
        <v>2474</v>
      </c>
      <c r="J39" s="325">
        <v>2474</v>
      </c>
      <c r="K39" s="326">
        <f t="shared" si="0"/>
        <v>36.62472242783124</v>
      </c>
    </row>
    <row r="40" spans="1:11" ht="27.75" customHeight="1">
      <c r="A40" s="372"/>
      <c r="B40" s="360"/>
      <c r="C40" s="360"/>
      <c r="D40" s="373" t="s">
        <v>656</v>
      </c>
      <c r="E40" s="374" t="s">
        <v>657</v>
      </c>
      <c r="F40" s="325">
        <v>300000</v>
      </c>
      <c r="G40" s="325">
        <v>177927</v>
      </c>
      <c r="H40" s="325">
        <v>196753</v>
      </c>
      <c r="I40" s="325">
        <v>-18826</v>
      </c>
      <c r="J40" s="325">
        <v>-18826</v>
      </c>
      <c r="K40" s="326">
        <f t="shared" si="0"/>
        <v>-10.580743788182794</v>
      </c>
    </row>
    <row r="41" spans="1:11" ht="26.25" customHeight="1">
      <c r="A41" s="372"/>
      <c r="B41" s="360"/>
      <c r="C41" s="360"/>
      <c r="D41" s="373" t="s">
        <v>667</v>
      </c>
      <c r="E41" s="374" t="s">
        <v>668</v>
      </c>
      <c r="F41" s="325">
        <v>2100</v>
      </c>
      <c r="G41" s="325">
        <v>60154</v>
      </c>
      <c r="H41" s="325">
        <v>727</v>
      </c>
      <c r="I41" s="325">
        <v>59427</v>
      </c>
      <c r="J41" s="325">
        <v>59427</v>
      </c>
      <c r="K41" s="326">
        <f t="shared" si="0"/>
        <v>98.79143531602222</v>
      </c>
    </row>
    <row r="42" spans="1:11" ht="40.5" customHeight="1">
      <c r="A42" s="372"/>
      <c r="B42" s="360"/>
      <c r="C42" s="353">
        <v>75618</v>
      </c>
      <c r="D42" s="370" t="s">
        <v>670</v>
      </c>
      <c r="E42" s="371"/>
      <c r="F42" s="325">
        <v>210000</v>
      </c>
      <c r="G42" s="325">
        <v>122263</v>
      </c>
      <c r="H42" s="325">
        <v>121675</v>
      </c>
      <c r="I42" s="325">
        <v>588</v>
      </c>
      <c r="J42" s="325">
        <v>588</v>
      </c>
      <c r="K42" s="326">
        <f t="shared" si="0"/>
        <v>0.4809304532033404</v>
      </c>
    </row>
    <row r="43" spans="1:11" ht="21" customHeight="1">
      <c r="A43" s="372"/>
      <c r="B43" s="360"/>
      <c r="C43" s="360"/>
      <c r="D43" s="373" t="s">
        <v>671</v>
      </c>
      <c r="E43" s="374" t="s">
        <v>672</v>
      </c>
      <c r="F43" s="325">
        <v>210000</v>
      </c>
      <c r="G43" s="325">
        <v>122263</v>
      </c>
      <c r="H43" s="325">
        <v>121675</v>
      </c>
      <c r="I43" s="325">
        <v>588</v>
      </c>
      <c r="J43" s="325">
        <v>588</v>
      </c>
      <c r="K43" s="326">
        <f t="shared" si="0"/>
        <v>0.4809304532033404</v>
      </c>
    </row>
    <row r="44" spans="1:11" ht="30.75" customHeight="1">
      <c r="A44" s="372"/>
      <c r="B44" s="383"/>
      <c r="C44" s="363" t="s">
        <v>773</v>
      </c>
      <c r="D44" s="384" t="s">
        <v>681</v>
      </c>
      <c r="E44" s="384"/>
      <c r="F44" s="325">
        <v>1200000</v>
      </c>
      <c r="G44" s="325">
        <v>918876</v>
      </c>
      <c r="H44" s="325">
        <v>918358</v>
      </c>
      <c r="I44" s="325">
        <v>518</v>
      </c>
      <c r="J44" s="368" t="s">
        <v>774</v>
      </c>
      <c r="K44" s="369" t="s">
        <v>516</v>
      </c>
    </row>
    <row r="45" spans="1:11" ht="12.75">
      <c r="A45" s="375"/>
      <c r="B45" s="385"/>
      <c r="C45" s="386"/>
      <c r="D45" s="333" t="s">
        <v>684</v>
      </c>
      <c r="E45" s="387" t="s">
        <v>672</v>
      </c>
      <c r="F45" s="325">
        <v>1200000</v>
      </c>
      <c r="G45" s="325">
        <v>918876</v>
      </c>
      <c r="H45" s="325">
        <v>918358</v>
      </c>
      <c r="I45" s="325">
        <v>518</v>
      </c>
      <c r="J45" s="368" t="s">
        <v>774</v>
      </c>
      <c r="K45" s="369" t="s">
        <v>516</v>
      </c>
    </row>
    <row r="46" spans="1:11" ht="12.75">
      <c r="A46" s="388" t="s">
        <v>596</v>
      </c>
      <c r="B46" s="389">
        <v>852</v>
      </c>
      <c r="C46" s="390" t="s">
        <v>714</v>
      </c>
      <c r="D46" s="391"/>
      <c r="E46" s="371"/>
      <c r="F46" s="325">
        <v>245200</v>
      </c>
      <c r="G46" s="325">
        <v>449088</v>
      </c>
      <c r="H46" s="325">
        <v>162221</v>
      </c>
      <c r="I46" s="325">
        <v>286867</v>
      </c>
      <c r="J46" s="325">
        <v>286129</v>
      </c>
      <c r="K46" s="326">
        <f t="shared" si="0"/>
        <v>63.7133479407154</v>
      </c>
    </row>
    <row r="47" spans="1:11" ht="39.75" customHeight="1">
      <c r="A47" s="383"/>
      <c r="B47" s="383"/>
      <c r="C47" s="392" t="s">
        <v>775</v>
      </c>
      <c r="D47" s="370" t="s">
        <v>776</v>
      </c>
      <c r="E47" s="371"/>
      <c r="F47" s="325">
        <v>1000</v>
      </c>
      <c r="G47" s="325">
        <v>276398</v>
      </c>
      <c r="H47" s="325">
        <v>2190</v>
      </c>
      <c r="I47" s="325">
        <v>274208</v>
      </c>
      <c r="J47" s="325">
        <v>274208</v>
      </c>
      <c r="K47" s="326">
        <f t="shared" si="0"/>
        <v>99.20766431016143</v>
      </c>
    </row>
    <row r="48" spans="1:11" ht="66.75" customHeight="1">
      <c r="A48" s="383"/>
      <c r="B48" s="383"/>
      <c r="C48" s="393"/>
      <c r="D48" s="377" t="s">
        <v>727</v>
      </c>
      <c r="E48" s="378" t="s">
        <v>777</v>
      </c>
      <c r="F48" s="325">
        <v>1000</v>
      </c>
      <c r="G48" s="325">
        <v>276398</v>
      </c>
      <c r="H48" s="325">
        <v>2190</v>
      </c>
      <c r="I48" s="325">
        <v>274208</v>
      </c>
      <c r="J48" s="325">
        <v>274208</v>
      </c>
      <c r="K48" s="326">
        <f t="shared" si="0"/>
        <v>99.20766431016143</v>
      </c>
    </row>
    <row r="49" spans="1:11" ht="12.75">
      <c r="A49" s="383"/>
      <c r="B49" s="394"/>
      <c r="C49" s="392" t="s">
        <v>778</v>
      </c>
      <c r="D49" s="370" t="s">
        <v>723</v>
      </c>
      <c r="E49" s="395"/>
      <c r="F49" s="325">
        <v>244200</v>
      </c>
      <c r="G49" s="325">
        <v>172690</v>
      </c>
      <c r="H49" s="325">
        <v>160031</v>
      </c>
      <c r="I49" s="325">
        <v>12659</v>
      </c>
      <c r="J49" s="325">
        <v>11921</v>
      </c>
      <c r="K49" s="326">
        <f t="shared" si="0"/>
        <v>6.90312119983786</v>
      </c>
    </row>
    <row r="50" spans="1:11" ht="12.75">
      <c r="A50" s="385"/>
      <c r="B50" s="385"/>
      <c r="C50" s="396"/>
      <c r="D50" s="333" t="s">
        <v>601</v>
      </c>
      <c r="E50" s="397" t="s">
        <v>602</v>
      </c>
      <c r="F50" s="325">
        <v>244200</v>
      </c>
      <c r="G50" s="325">
        <v>172690</v>
      </c>
      <c r="H50" s="325">
        <v>160031</v>
      </c>
      <c r="I50" s="325">
        <v>12659</v>
      </c>
      <c r="J50" s="325">
        <v>11921</v>
      </c>
      <c r="K50" s="326">
        <f>J50/G50*100</f>
        <v>6.90312119983786</v>
      </c>
    </row>
    <row r="51" spans="1:11" ht="12.75">
      <c r="A51" s="398" t="s">
        <v>779</v>
      </c>
      <c r="B51" s="399"/>
      <c r="C51" s="399"/>
      <c r="D51" s="399"/>
      <c r="E51" s="400"/>
      <c r="F51" s="318">
        <v>17173958</v>
      </c>
      <c r="G51" s="318">
        <v>22355237</v>
      </c>
      <c r="H51" s="318">
        <v>9216803</v>
      </c>
      <c r="I51" s="318">
        <v>13138434</v>
      </c>
      <c r="J51" s="318">
        <v>6275098</v>
      </c>
      <c r="K51" s="401">
        <f>J51/G51*100</f>
        <v>28.069923839322303</v>
      </c>
    </row>
    <row r="53" spans="1:8" ht="12.75">
      <c r="A53" s="402" t="s">
        <v>780</v>
      </c>
      <c r="B53" s="402"/>
      <c r="C53" s="402"/>
      <c r="D53" s="402"/>
      <c r="E53" s="402"/>
      <c r="F53" s="402"/>
      <c r="G53" s="402"/>
      <c r="H53" s="402"/>
    </row>
  </sheetData>
  <mergeCells count="40">
    <mergeCell ref="A51:E51"/>
    <mergeCell ref="A53:H53"/>
    <mergeCell ref="A46:A50"/>
    <mergeCell ref="B46:B50"/>
    <mergeCell ref="C46:E46"/>
    <mergeCell ref="D47:E47"/>
    <mergeCell ref="D49:E49"/>
    <mergeCell ref="D33:E33"/>
    <mergeCell ref="D42:E42"/>
    <mergeCell ref="B44:B45"/>
    <mergeCell ref="C44:C45"/>
    <mergeCell ref="D44:E44"/>
    <mergeCell ref="D22:E22"/>
    <mergeCell ref="C24:E24"/>
    <mergeCell ref="D25:E25"/>
    <mergeCell ref="C27:C31"/>
    <mergeCell ref="D27:E27"/>
    <mergeCell ref="I8:I9"/>
    <mergeCell ref="K8:K9"/>
    <mergeCell ref="A11:E11"/>
    <mergeCell ref="B12:B18"/>
    <mergeCell ref="C12:E12"/>
    <mergeCell ref="C13:C15"/>
    <mergeCell ref="D13:E13"/>
    <mergeCell ref="D16:E16"/>
    <mergeCell ref="C17:C18"/>
    <mergeCell ref="E5:I5"/>
    <mergeCell ref="A7:A9"/>
    <mergeCell ref="B7:B9"/>
    <mergeCell ref="C7:C9"/>
    <mergeCell ref="D7:D9"/>
    <mergeCell ref="E7:E9"/>
    <mergeCell ref="F7:F9"/>
    <mergeCell ref="G7:G9"/>
    <mergeCell ref="H7:H9"/>
    <mergeCell ref="I7:J7"/>
    <mergeCell ref="J1:K1"/>
    <mergeCell ref="E2:I2"/>
    <mergeCell ref="E3:I3"/>
    <mergeCell ref="E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8"/>
  <sheetViews>
    <sheetView workbookViewId="0" topLeftCell="A360">
      <selection activeCell="C366" sqref="C366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7.75390625" style="0" customWidth="1"/>
    <col min="5" max="5" width="29.00390625" style="0" customWidth="1"/>
    <col min="6" max="6" width="12.375" style="0" customWidth="1"/>
    <col min="7" max="7" width="14.00390625" style="0" customWidth="1"/>
  </cols>
  <sheetData>
    <row r="1" spans="4:8" ht="18">
      <c r="D1" s="405"/>
      <c r="E1" s="406" t="s">
        <v>781</v>
      </c>
      <c r="F1" s="406"/>
      <c r="G1" s="406"/>
      <c r="H1" s="406"/>
    </row>
    <row r="2" spans="5:8" ht="18">
      <c r="E2" s="407"/>
      <c r="F2" s="408"/>
      <c r="H2" s="8"/>
    </row>
    <row r="3" spans="1:8" ht="12.75">
      <c r="A3" s="409" t="s">
        <v>566</v>
      </c>
      <c r="B3" s="410"/>
      <c r="C3" s="410"/>
      <c r="D3" s="410"/>
      <c r="E3" s="410"/>
      <c r="F3" s="410"/>
      <c r="G3" s="410"/>
      <c r="H3" s="410"/>
    </row>
    <row r="4" spans="1:8" ht="15.75">
      <c r="A4" s="411" t="s">
        <v>782</v>
      </c>
      <c r="B4" s="215"/>
      <c r="C4" s="215"/>
      <c r="D4" s="215"/>
      <c r="E4" s="215"/>
      <c r="F4" s="215"/>
      <c r="G4" s="215"/>
      <c r="H4" s="215"/>
    </row>
    <row r="5" spans="1:8" ht="15.75">
      <c r="A5" s="412" t="s">
        <v>783</v>
      </c>
      <c r="B5" s="412"/>
      <c r="C5" s="412"/>
      <c r="D5" s="412"/>
      <c r="E5" s="412"/>
      <c r="F5" s="412"/>
      <c r="G5" s="412"/>
      <c r="H5" s="412"/>
    </row>
    <row r="6" spans="1:8" ht="15.75">
      <c r="A6" s="411" t="s">
        <v>784</v>
      </c>
      <c r="B6" s="413"/>
      <c r="C6" s="413"/>
      <c r="D6" s="413"/>
      <c r="E6" s="413"/>
      <c r="F6" s="413"/>
      <c r="G6" s="413"/>
      <c r="H6" s="413"/>
    </row>
    <row r="7" spans="1:8" ht="15.75">
      <c r="A7" s="411" t="s">
        <v>570</v>
      </c>
      <c r="B7" s="411"/>
      <c r="C7" s="411"/>
      <c r="D7" s="411"/>
      <c r="E7" s="411"/>
      <c r="F7" s="411"/>
      <c r="G7" s="411"/>
      <c r="H7" s="411"/>
    </row>
    <row r="8" spans="1:8" ht="15.75">
      <c r="A8" s="414"/>
      <c r="B8" s="1"/>
      <c r="C8" s="1"/>
      <c r="D8" s="1"/>
      <c r="E8" s="1"/>
      <c r="F8" s="1"/>
      <c r="G8" s="1"/>
      <c r="H8" s="1"/>
    </row>
    <row r="9" spans="1:8" ht="15.75">
      <c r="A9" s="411"/>
      <c r="B9" s="195"/>
      <c r="C9" s="195"/>
      <c r="D9" s="195"/>
      <c r="E9" s="195"/>
      <c r="F9" s="195"/>
      <c r="G9" s="195"/>
      <c r="H9" s="195"/>
    </row>
    <row r="10" spans="1:8" ht="12.75">
      <c r="A10" s="408"/>
      <c r="B10" s="408"/>
      <c r="C10" s="408"/>
      <c r="D10" s="408"/>
      <c r="E10" s="408"/>
      <c r="F10" s="408"/>
      <c r="G10" s="408"/>
      <c r="H10" s="6" t="s">
        <v>785</v>
      </c>
    </row>
    <row r="11" spans="1:8" ht="38.25">
      <c r="A11" s="415" t="s">
        <v>786</v>
      </c>
      <c r="B11" s="416" t="s">
        <v>572</v>
      </c>
      <c r="C11" s="416" t="s">
        <v>573</v>
      </c>
      <c r="D11" s="416" t="s">
        <v>574</v>
      </c>
      <c r="E11" s="416" t="s">
        <v>506</v>
      </c>
      <c r="F11" s="417" t="s">
        <v>575</v>
      </c>
      <c r="G11" s="416" t="s">
        <v>507</v>
      </c>
      <c r="H11" s="418" t="s">
        <v>787</v>
      </c>
    </row>
    <row r="12" spans="1:8" ht="12.75">
      <c r="A12" s="415">
        <v>1</v>
      </c>
      <c r="B12" s="415">
        <v>2</v>
      </c>
      <c r="C12" s="415">
        <v>3</v>
      </c>
      <c r="D12" s="415">
        <v>4</v>
      </c>
      <c r="E12" s="415">
        <v>5</v>
      </c>
      <c r="F12" s="419">
        <v>6</v>
      </c>
      <c r="G12" s="415">
        <v>7</v>
      </c>
      <c r="H12" s="420">
        <v>8</v>
      </c>
    </row>
    <row r="13" spans="1:8" ht="18">
      <c r="A13" s="421" t="s">
        <v>788</v>
      </c>
      <c r="B13" s="422"/>
      <c r="C13" s="422"/>
      <c r="D13" s="422"/>
      <c r="E13" s="423"/>
      <c r="F13" s="424">
        <v>64830197</v>
      </c>
      <c r="G13" s="424">
        <v>22962947</v>
      </c>
      <c r="H13" s="425">
        <f>G13/F13*100</f>
        <v>35.42014071004596</v>
      </c>
    </row>
    <row r="14" spans="1:8" ht="12.75">
      <c r="A14" s="426" t="s">
        <v>578</v>
      </c>
      <c r="B14" s="426" t="s">
        <v>579</v>
      </c>
      <c r="C14" s="427" t="s">
        <v>580</v>
      </c>
      <c r="D14" s="428"/>
      <c r="E14" s="429"/>
      <c r="F14" s="430">
        <v>487661</v>
      </c>
      <c r="G14" s="430">
        <v>13043</v>
      </c>
      <c r="H14" s="431">
        <f>G14/F14*100</f>
        <v>2.674603874412758</v>
      </c>
    </row>
    <row r="15" spans="1:8" ht="12.75">
      <c r="A15" s="432"/>
      <c r="B15" s="432"/>
      <c r="C15" s="432" t="s">
        <v>789</v>
      </c>
      <c r="D15" s="433" t="s">
        <v>790</v>
      </c>
      <c r="E15" s="434"/>
      <c r="F15" s="435">
        <v>119000</v>
      </c>
      <c r="G15" s="435">
        <v>6821</v>
      </c>
      <c r="H15" s="436">
        <f>G15/F15*100</f>
        <v>5.731932773109244</v>
      </c>
    </row>
    <row r="16" spans="1:8" ht="25.5" customHeight="1">
      <c r="A16" s="437"/>
      <c r="B16" s="437"/>
      <c r="C16" s="437"/>
      <c r="D16" s="438">
        <v>4270</v>
      </c>
      <c r="E16" s="439" t="s">
        <v>791</v>
      </c>
      <c r="F16" s="435">
        <v>100000</v>
      </c>
      <c r="G16" s="435">
        <v>6724</v>
      </c>
      <c r="H16" s="436">
        <f>G16/F16*100</f>
        <v>6.723999999999999</v>
      </c>
    </row>
    <row r="17" spans="1:8" ht="32.25" customHeight="1">
      <c r="A17" s="437"/>
      <c r="B17" s="437"/>
      <c r="C17" s="437"/>
      <c r="D17" s="440">
        <v>4510</v>
      </c>
      <c r="E17" s="441" t="s">
        <v>792</v>
      </c>
      <c r="F17" s="435">
        <v>1000</v>
      </c>
      <c r="G17" s="435">
        <v>97</v>
      </c>
      <c r="H17" s="436">
        <f aca="true" t="shared" si="0" ref="H17:H80">G17/F17*100</f>
        <v>9.700000000000001</v>
      </c>
    </row>
    <row r="18" spans="1:8" ht="33" customHeight="1">
      <c r="A18" s="437"/>
      <c r="B18" s="437"/>
      <c r="C18" s="442"/>
      <c r="D18" s="440">
        <v>6050</v>
      </c>
      <c r="E18" s="441" t="s">
        <v>793</v>
      </c>
      <c r="F18" s="435">
        <v>18000</v>
      </c>
      <c r="G18" s="443" t="s">
        <v>516</v>
      </c>
      <c r="H18" s="444" t="s">
        <v>516</v>
      </c>
    </row>
    <row r="19" spans="1:8" ht="12.75">
      <c r="A19" s="445"/>
      <c r="B19" s="445"/>
      <c r="C19" s="446" t="s">
        <v>794</v>
      </c>
      <c r="D19" s="447" t="s">
        <v>795</v>
      </c>
      <c r="E19" s="448"/>
      <c r="F19" s="449">
        <v>8676</v>
      </c>
      <c r="G19" s="449">
        <v>4589</v>
      </c>
      <c r="H19" s="436">
        <f t="shared" si="0"/>
        <v>52.89303826648225</v>
      </c>
    </row>
    <row r="20" spans="1:8" ht="51" customHeight="1">
      <c r="A20" s="450"/>
      <c r="B20" s="450"/>
      <c r="C20" s="450"/>
      <c r="D20" s="438">
        <v>2850</v>
      </c>
      <c r="E20" s="439" t="s">
        <v>796</v>
      </c>
      <c r="F20" s="449">
        <v>8676</v>
      </c>
      <c r="G20" s="449">
        <v>4589</v>
      </c>
      <c r="H20" s="436">
        <f t="shared" si="0"/>
        <v>52.89303826648225</v>
      </c>
    </row>
    <row r="21" spans="1:8" ht="42" customHeight="1">
      <c r="A21" s="450"/>
      <c r="B21" s="450"/>
      <c r="C21" s="451" t="s">
        <v>581</v>
      </c>
      <c r="D21" s="433" t="s">
        <v>582</v>
      </c>
      <c r="E21" s="257"/>
      <c r="F21" s="449">
        <v>339755</v>
      </c>
      <c r="G21" s="452" t="s">
        <v>516</v>
      </c>
      <c r="H21" s="444" t="s">
        <v>516</v>
      </c>
    </row>
    <row r="22" spans="1:8" ht="103.5" customHeight="1">
      <c r="A22" s="450"/>
      <c r="B22" s="450"/>
      <c r="C22" s="450"/>
      <c r="D22" s="438">
        <v>6058</v>
      </c>
      <c r="E22" s="441" t="s">
        <v>797</v>
      </c>
      <c r="F22" s="453">
        <v>327708</v>
      </c>
      <c r="G22" s="454" t="s">
        <v>516</v>
      </c>
      <c r="H22" s="444" t="s">
        <v>516</v>
      </c>
    </row>
    <row r="23" spans="1:8" ht="111.75" customHeight="1">
      <c r="A23" s="455"/>
      <c r="B23" s="455"/>
      <c r="C23" s="455"/>
      <c r="D23" s="438">
        <v>6059</v>
      </c>
      <c r="E23" s="441" t="s">
        <v>798</v>
      </c>
      <c r="F23" s="449">
        <v>12047</v>
      </c>
      <c r="G23" s="452" t="s">
        <v>516</v>
      </c>
      <c r="H23" s="444" t="s">
        <v>516</v>
      </c>
    </row>
    <row r="24" spans="1:8" ht="12.75">
      <c r="A24" s="432"/>
      <c r="B24" s="432"/>
      <c r="C24" s="432" t="s">
        <v>799</v>
      </c>
      <c r="D24" s="456" t="s">
        <v>706</v>
      </c>
      <c r="E24" s="457"/>
      <c r="F24" s="458">
        <v>20230</v>
      </c>
      <c r="G24" s="458">
        <v>1633</v>
      </c>
      <c r="H24" s="459">
        <f t="shared" si="0"/>
        <v>8.072170044488383</v>
      </c>
    </row>
    <row r="25" spans="1:8" ht="24" customHeight="1">
      <c r="A25" s="437"/>
      <c r="B25" s="437"/>
      <c r="C25" s="437"/>
      <c r="D25" s="437">
        <v>4210</v>
      </c>
      <c r="E25" s="460" t="s">
        <v>800</v>
      </c>
      <c r="F25" s="453">
        <v>2730</v>
      </c>
      <c r="G25" s="453">
        <v>989</v>
      </c>
      <c r="H25" s="436">
        <f t="shared" si="0"/>
        <v>36.227106227106226</v>
      </c>
    </row>
    <row r="26" spans="1:8" ht="22.5">
      <c r="A26" s="437"/>
      <c r="B26" s="437"/>
      <c r="C26" s="437"/>
      <c r="D26" s="438">
        <v>4260</v>
      </c>
      <c r="E26" s="439" t="s">
        <v>801</v>
      </c>
      <c r="F26" s="453">
        <v>500</v>
      </c>
      <c r="G26" s="453">
        <v>160</v>
      </c>
      <c r="H26" s="436">
        <f t="shared" si="0"/>
        <v>32</v>
      </c>
    </row>
    <row r="27" spans="1:8" ht="23.25" customHeight="1">
      <c r="A27" s="442"/>
      <c r="B27" s="442"/>
      <c r="C27" s="442"/>
      <c r="D27" s="442">
        <v>4300</v>
      </c>
      <c r="E27" s="461" t="s">
        <v>802</v>
      </c>
      <c r="F27" s="453">
        <v>17000</v>
      </c>
      <c r="G27" s="453">
        <v>484</v>
      </c>
      <c r="H27" s="436">
        <f t="shared" si="0"/>
        <v>2.847058823529412</v>
      </c>
    </row>
    <row r="28" spans="1:8" ht="12.75">
      <c r="A28" s="462" t="s">
        <v>585</v>
      </c>
      <c r="B28" s="462">
        <v>600</v>
      </c>
      <c r="C28" s="427" t="s">
        <v>586</v>
      </c>
      <c r="D28" s="427"/>
      <c r="E28" s="463"/>
      <c r="F28" s="464">
        <v>3491248</v>
      </c>
      <c r="G28" s="464">
        <v>166253</v>
      </c>
      <c r="H28" s="465">
        <f t="shared" si="0"/>
        <v>4.761993418972241</v>
      </c>
    </row>
    <row r="29" spans="1:8" ht="12.75">
      <c r="A29" s="372"/>
      <c r="B29" s="372"/>
      <c r="C29" s="112">
        <v>60014</v>
      </c>
      <c r="D29" s="254" t="s">
        <v>803</v>
      </c>
      <c r="E29" s="278"/>
      <c r="F29" s="466">
        <v>146000</v>
      </c>
      <c r="G29" s="467" t="s">
        <v>516</v>
      </c>
      <c r="H29" s="467" t="s">
        <v>516</v>
      </c>
    </row>
    <row r="30" spans="1:8" ht="76.5" customHeight="1">
      <c r="A30" s="432"/>
      <c r="B30" s="432"/>
      <c r="C30" s="432"/>
      <c r="D30" s="468">
        <v>2320</v>
      </c>
      <c r="E30" s="469" t="s">
        <v>804</v>
      </c>
      <c r="F30" s="449">
        <v>146000</v>
      </c>
      <c r="G30" s="452" t="s">
        <v>516</v>
      </c>
      <c r="H30" s="444" t="s">
        <v>516</v>
      </c>
    </row>
    <row r="31" spans="1:8" ht="12.75">
      <c r="A31" s="432"/>
      <c r="B31" s="432"/>
      <c r="C31" s="446">
        <v>60016</v>
      </c>
      <c r="D31" s="447" t="s">
        <v>587</v>
      </c>
      <c r="E31" s="448"/>
      <c r="F31" s="453">
        <v>3345248</v>
      </c>
      <c r="G31" s="453">
        <v>166253</v>
      </c>
      <c r="H31" s="436">
        <f>G31/F31*100</f>
        <v>4.969825854465797</v>
      </c>
    </row>
    <row r="32" spans="1:8" ht="22.5" customHeight="1">
      <c r="A32" s="470"/>
      <c r="B32" s="470"/>
      <c r="C32" s="470"/>
      <c r="D32" s="438">
        <v>4270</v>
      </c>
      <c r="E32" s="439" t="s">
        <v>805</v>
      </c>
      <c r="F32" s="449">
        <v>1364190</v>
      </c>
      <c r="G32" s="449">
        <v>96294</v>
      </c>
      <c r="H32" s="436">
        <f t="shared" si="0"/>
        <v>7.058694170166913</v>
      </c>
    </row>
    <row r="33" spans="1:8" ht="15.75" customHeight="1">
      <c r="A33" s="470"/>
      <c r="B33" s="470"/>
      <c r="C33" s="470"/>
      <c r="D33" s="442">
        <v>4300</v>
      </c>
      <c r="E33" s="461" t="s">
        <v>802</v>
      </c>
      <c r="F33" s="453">
        <v>182000</v>
      </c>
      <c r="G33" s="453">
        <v>69276</v>
      </c>
      <c r="H33" s="436">
        <f t="shared" si="0"/>
        <v>38.06373626373627</v>
      </c>
    </row>
    <row r="34" spans="1:8" ht="30.75" customHeight="1">
      <c r="A34" s="437"/>
      <c r="B34" s="437"/>
      <c r="C34" s="437"/>
      <c r="D34" s="438">
        <v>6050</v>
      </c>
      <c r="E34" s="439" t="s">
        <v>806</v>
      </c>
      <c r="F34" s="449">
        <v>1799058</v>
      </c>
      <c r="G34" s="449">
        <v>683</v>
      </c>
      <c r="H34" s="436">
        <f t="shared" si="0"/>
        <v>0.03796431243461856</v>
      </c>
    </row>
    <row r="35" spans="1:8" ht="12.75">
      <c r="A35" s="471" t="s">
        <v>590</v>
      </c>
      <c r="B35" s="471">
        <v>630</v>
      </c>
      <c r="C35" s="472" t="s">
        <v>591</v>
      </c>
      <c r="D35" s="473"/>
      <c r="E35" s="261"/>
      <c r="F35" s="464">
        <v>8341662</v>
      </c>
      <c r="G35" s="464">
        <v>38174</v>
      </c>
      <c r="H35" s="465">
        <f t="shared" si="0"/>
        <v>0.45763062564750284</v>
      </c>
    </row>
    <row r="36" spans="1:8" ht="24" customHeight="1">
      <c r="A36" s="432"/>
      <c r="B36" s="432"/>
      <c r="C36" s="446">
        <v>63003</v>
      </c>
      <c r="D36" s="433" t="s">
        <v>592</v>
      </c>
      <c r="E36" s="257"/>
      <c r="F36" s="449">
        <v>8341662</v>
      </c>
      <c r="G36" s="453">
        <v>38174</v>
      </c>
      <c r="H36" s="436">
        <f t="shared" si="0"/>
        <v>0.45763062564750284</v>
      </c>
    </row>
    <row r="37" spans="1:8" ht="104.25" customHeight="1">
      <c r="A37" s="437"/>
      <c r="B37" s="437"/>
      <c r="C37" s="437"/>
      <c r="D37" s="442">
        <v>6058</v>
      </c>
      <c r="E37" s="441" t="s">
        <v>797</v>
      </c>
      <c r="F37" s="449">
        <v>5488814</v>
      </c>
      <c r="G37" s="452" t="s">
        <v>516</v>
      </c>
      <c r="H37" s="444" t="s">
        <v>516</v>
      </c>
    </row>
    <row r="38" spans="1:8" ht="111" customHeight="1">
      <c r="A38" s="442"/>
      <c r="B38" s="442"/>
      <c r="C38" s="442"/>
      <c r="D38" s="442">
        <v>6059</v>
      </c>
      <c r="E38" s="474" t="s">
        <v>798</v>
      </c>
      <c r="F38" s="458">
        <v>2852848</v>
      </c>
      <c r="G38" s="458">
        <v>38174</v>
      </c>
      <c r="H38" s="436">
        <f t="shared" si="0"/>
        <v>1.3381014340757025</v>
      </c>
    </row>
    <row r="39" spans="1:8" ht="12.75">
      <c r="A39" s="462" t="s">
        <v>596</v>
      </c>
      <c r="B39" s="462">
        <v>700</v>
      </c>
      <c r="C39" s="427" t="s">
        <v>597</v>
      </c>
      <c r="D39" s="427"/>
      <c r="E39" s="429"/>
      <c r="F39" s="475">
        <v>4518600</v>
      </c>
      <c r="G39" s="475">
        <v>1507120</v>
      </c>
      <c r="H39" s="465">
        <f t="shared" si="0"/>
        <v>33.353693621918296</v>
      </c>
    </row>
    <row r="40" spans="1:8" ht="12.75">
      <c r="A40" s="445"/>
      <c r="B40" s="445"/>
      <c r="C40" s="476">
        <v>70001</v>
      </c>
      <c r="D40" s="477" t="s">
        <v>598</v>
      </c>
      <c r="E40" s="478"/>
      <c r="F40" s="449">
        <v>4200600</v>
      </c>
      <c r="G40" s="449">
        <v>1289429</v>
      </c>
      <c r="H40" s="436">
        <f t="shared" si="0"/>
        <v>30.696305289720517</v>
      </c>
    </row>
    <row r="41" spans="1:8" ht="36" customHeight="1">
      <c r="A41" s="450"/>
      <c r="B41" s="450"/>
      <c r="C41" s="479"/>
      <c r="D41" s="480">
        <v>3020</v>
      </c>
      <c r="E41" s="110" t="s">
        <v>807</v>
      </c>
      <c r="F41" s="453">
        <v>660</v>
      </c>
      <c r="G41" s="453">
        <v>280</v>
      </c>
      <c r="H41" s="436">
        <f t="shared" si="0"/>
        <v>42.42424242424242</v>
      </c>
    </row>
    <row r="42" spans="1:8" ht="28.5" customHeight="1">
      <c r="A42" s="455"/>
      <c r="B42" s="455"/>
      <c r="C42" s="481"/>
      <c r="D42" s="480">
        <v>4010</v>
      </c>
      <c r="E42" s="110" t="s">
        <v>808</v>
      </c>
      <c r="F42" s="453">
        <v>268500</v>
      </c>
      <c r="G42" s="453">
        <v>118490</v>
      </c>
      <c r="H42" s="436">
        <f t="shared" si="0"/>
        <v>44.130353817504655</v>
      </c>
    </row>
    <row r="43" spans="1:8" ht="29.25" customHeight="1">
      <c r="A43" s="450"/>
      <c r="B43" s="450"/>
      <c r="C43" s="479"/>
      <c r="D43" s="482">
        <v>4040</v>
      </c>
      <c r="E43" s="121" t="s">
        <v>809</v>
      </c>
      <c r="F43" s="483">
        <v>20150</v>
      </c>
      <c r="G43" s="483">
        <v>20056</v>
      </c>
      <c r="H43" s="459">
        <f t="shared" si="0"/>
        <v>99.5334987593052</v>
      </c>
    </row>
    <row r="44" spans="1:8" ht="31.5" customHeight="1">
      <c r="A44" s="450"/>
      <c r="B44" s="450"/>
      <c r="C44" s="479"/>
      <c r="D44" s="482">
        <v>4110</v>
      </c>
      <c r="E44" s="121" t="s">
        <v>810</v>
      </c>
      <c r="F44" s="483">
        <v>50400</v>
      </c>
      <c r="G44" s="483">
        <v>27879</v>
      </c>
      <c r="H44" s="436">
        <f t="shared" si="0"/>
        <v>55.31547619047619</v>
      </c>
    </row>
    <row r="45" spans="1:8" ht="20.25" customHeight="1">
      <c r="A45" s="450"/>
      <c r="B45" s="450"/>
      <c r="C45" s="479"/>
      <c r="D45" s="480">
        <v>4120</v>
      </c>
      <c r="E45" s="110" t="s">
        <v>811</v>
      </c>
      <c r="F45" s="453">
        <v>7040</v>
      </c>
      <c r="G45" s="453">
        <v>3408</v>
      </c>
      <c r="H45" s="436">
        <f t="shared" si="0"/>
        <v>48.40909090909091</v>
      </c>
    </row>
    <row r="46" spans="1:8" ht="19.5" customHeight="1">
      <c r="A46" s="450"/>
      <c r="B46" s="450"/>
      <c r="C46" s="479"/>
      <c r="D46" s="484">
        <v>4170</v>
      </c>
      <c r="E46" s="485" t="s">
        <v>812</v>
      </c>
      <c r="F46" s="453">
        <v>38000</v>
      </c>
      <c r="G46" s="453">
        <v>9803</v>
      </c>
      <c r="H46" s="436">
        <f t="shared" si="0"/>
        <v>25.79736842105263</v>
      </c>
    </row>
    <row r="47" spans="1:8" ht="23.25" customHeight="1">
      <c r="A47" s="450"/>
      <c r="B47" s="450"/>
      <c r="C47" s="486"/>
      <c r="D47" s="440">
        <v>4210</v>
      </c>
      <c r="E47" s="441" t="s">
        <v>800</v>
      </c>
      <c r="F47" s="453">
        <v>113700</v>
      </c>
      <c r="G47" s="453">
        <v>61548</v>
      </c>
      <c r="H47" s="436">
        <f t="shared" si="0"/>
        <v>54.13192612137203</v>
      </c>
    </row>
    <row r="48" spans="1:8" ht="22.5">
      <c r="A48" s="450"/>
      <c r="B48" s="450"/>
      <c r="C48" s="486"/>
      <c r="D48" s="440">
        <v>4260</v>
      </c>
      <c r="E48" s="441" t="s">
        <v>801</v>
      </c>
      <c r="F48" s="453">
        <v>1104500</v>
      </c>
      <c r="G48" s="453">
        <v>344045</v>
      </c>
      <c r="H48" s="436">
        <f t="shared" si="0"/>
        <v>31.149388863739247</v>
      </c>
    </row>
    <row r="49" spans="1:8" ht="18.75" customHeight="1">
      <c r="A49" s="450"/>
      <c r="B49" s="450"/>
      <c r="C49" s="486"/>
      <c r="D49" s="440">
        <v>4270</v>
      </c>
      <c r="E49" s="441" t="s">
        <v>813</v>
      </c>
      <c r="F49" s="453">
        <v>607900</v>
      </c>
      <c r="G49" s="453">
        <v>109686</v>
      </c>
      <c r="H49" s="436">
        <f t="shared" si="0"/>
        <v>18.04342819542688</v>
      </c>
    </row>
    <row r="50" spans="1:8" ht="19.5" customHeight="1">
      <c r="A50" s="450"/>
      <c r="B50" s="450"/>
      <c r="C50" s="486"/>
      <c r="D50" s="440">
        <v>4280</v>
      </c>
      <c r="E50" s="441" t="s">
        <v>814</v>
      </c>
      <c r="F50" s="453">
        <v>500</v>
      </c>
      <c r="G50" s="454" t="s">
        <v>516</v>
      </c>
      <c r="H50" s="444" t="s">
        <v>516</v>
      </c>
    </row>
    <row r="51" spans="1:8" ht="18.75" customHeight="1">
      <c r="A51" s="450"/>
      <c r="B51" s="450"/>
      <c r="C51" s="450"/>
      <c r="D51" s="438">
        <v>4300</v>
      </c>
      <c r="E51" s="439" t="s">
        <v>802</v>
      </c>
      <c r="F51" s="453">
        <v>1416600</v>
      </c>
      <c r="G51" s="453">
        <v>458107</v>
      </c>
      <c r="H51" s="436">
        <f t="shared" si="0"/>
        <v>32.33848651701257</v>
      </c>
    </row>
    <row r="52" spans="1:8" ht="26.25" customHeight="1">
      <c r="A52" s="450"/>
      <c r="B52" s="450"/>
      <c r="C52" s="450"/>
      <c r="D52" s="438">
        <v>4350</v>
      </c>
      <c r="E52" s="439" t="s">
        <v>815</v>
      </c>
      <c r="F52" s="453">
        <v>2100</v>
      </c>
      <c r="G52" s="453">
        <v>1019</v>
      </c>
      <c r="H52" s="436">
        <f t="shared" si="0"/>
        <v>48.523809523809526</v>
      </c>
    </row>
    <row r="53" spans="1:8" ht="23.25" customHeight="1">
      <c r="A53" s="450"/>
      <c r="B53" s="450"/>
      <c r="C53" s="450"/>
      <c r="D53" s="438">
        <v>4410</v>
      </c>
      <c r="E53" s="439" t="s">
        <v>816</v>
      </c>
      <c r="F53" s="453">
        <v>10000</v>
      </c>
      <c r="G53" s="453">
        <v>4076</v>
      </c>
      <c r="H53" s="436">
        <f t="shared" si="0"/>
        <v>40.760000000000005</v>
      </c>
    </row>
    <row r="54" spans="1:8" ht="18" customHeight="1">
      <c r="A54" s="450"/>
      <c r="B54" s="450"/>
      <c r="C54" s="486"/>
      <c r="D54" s="442">
        <v>4430</v>
      </c>
      <c r="E54" s="474" t="s">
        <v>817</v>
      </c>
      <c r="F54" s="453">
        <v>28000</v>
      </c>
      <c r="G54" s="453">
        <v>9396</v>
      </c>
      <c r="H54" s="436">
        <f t="shared" si="0"/>
        <v>33.55714285714286</v>
      </c>
    </row>
    <row r="55" spans="1:8" ht="30.75" customHeight="1">
      <c r="A55" s="450"/>
      <c r="B55" s="450"/>
      <c r="C55" s="408"/>
      <c r="D55" s="438">
        <v>4440</v>
      </c>
      <c r="E55" s="441" t="s">
        <v>818</v>
      </c>
      <c r="F55" s="453">
        <v>8250</v>
      </c>
      <c r="G55" s="453">
        <v>8155</v>
      </c>
      <c r="H55" s="436">
        <f t="shared" si="0"/>
        <v>98.84848484848486</v>
      </c>
    </row>
    <row r="56" spans="1:8" ht="24" customHeight="1">
      <c r="A56" s="450"/>
      <c r="B56" s="450"/>
      <c r="C56" s="486"/>
      <c r="D56" s="438">
        <v>4480</v>
      </c>
      <c r="E56" s="441" t="s">
        <v>647</v>
      </c>
      <c r="F56" s="453">
        <v>36300</v>
      </c>
      <c r="G56" s="453">
        <v>14980</v>
      </c>
      <c r="H56" s="436">
        <f t="shared" si="0"/>
        <v>41.26721763085399</v>
      </c>
    </row>
    <row r="57" spans="1:8" ht="33" customHeight="1">
      <c r="A57" s="450"/>
      <c r="B57" s="450"/>
      <c r="C57" s="486"/>
      <c r="D57" s="438">
        <v>6050</v>
      </c>
      <c r="E57" s="439" t="s">
        <v>819</v>
      </c>
      <c r="F57" s="453">
        <v>482000</v>
      </c>
      <c r="G57" s="453">
        <v>98501</v>
      </c>
      <c r="H57" s="436">
        <f t="shared" si="0"/>
        <v>20.435892116182572</v>
      </c>
    </row>
    <row r="58" spans="1:8" ht="32.25" customHeight="1">
      <c r="A58" s="450"/>
      <c r="B58" s="450"/>
      <c r="C58" s="487"/>
      <c r="D58" s="438">
        <v>6060</v>
      </c>
      <c r="E58" s="474" t="s">
        <v>820</v>
      </c>
      <c r="F58" s="453">
        <v>6000</v>
      </c>
      <c r="G58" s="454" t="s">
        <v>516</v>
      </c>
      <c r="H58" s="444" t="s">
        <v>516</v>
      </c>
    </row>
    <row r="59" spans="1:8" ht="12.75">
      <c r="A59" s="432"/>
      <c r="B59" s="432"/>
      <c r="C59" s="432">
        <v>70005</v>
      </c>
      <c r="D59" s="488" t="s">
        <v>607</v>
      </c>
      <c r="E59" s="489"/>
      <c r="F59" s="458">
        <v>318000</v>
      </c>
      <c r="G59" s="458">
        <v>217691</v>
      </c>
      <c r="H59" s="436">
        <f t="shared" si="0"/>
        <v>68.4562893081761</v>
      </c>
    </row>
    <row r="60" spans="1:8" ht="23.25" customHeight="1">
      <c r="A60" s="437"/>
      <c r="B60" s="437"/>
      <c r="C60" s="437"/>
      <c r="D60" s="442">
        <v>4300</v>
      </c>
      <c r="E60" s="461" t="s">
        <v>802</v>
      </c>
      <c r="F60" s="453">
        <v>200000</v>
      </c>
      <c r="G60" s="453">
        <v>163810</v>
      </c>
      <c r="H60" s="436">
        <f t="shared" si="0"/>
        <v>81.905</v>
      </c>
    </row>
    <row r="61" spans="1:8" ht="33.75" customHeight="1">
      <c r="A61" s="490"/>
      <c r="B61" s="437"/>
      <c r="C61" s="437"/>
      <c r="D61" s="442">
        <v>6050</v>
      </c>
      <c r="E61" s="461" t="s">
        <v>819</v>
      </c>
      <c r="F61" s="453">
        <v>118000</v>
      </c>
      <c r="G61" s="453">
        <v>53881</v>
      </c>
      <c r="H61" s="436">
        <f t="shared" si="0"/>
        <v>45.661864406779664</v>
      </c>
    </row>
    <row r="62" spans="1:8" ht="12.75">
      <c r="A62" s="462" t="s">
        <v>615</v>
      </c>
      <c r="B62" s="462">
        <v>710</v>
      </c>
      <c r="C62" s="427" t="s">
        <v>821</v>
      </c>
      <c r="D62" s="427"/>
      <c r="E62" s="429"/>
      <c r="F62" s="475">
        <v>250000</v>
      </c>
      <c r="G62" s="475">
        <v>143338</v>
      </c>
      <c r="H62" s="465">
        <f t="shared" si="0"/>
        <v>57.3352</v>
      </c>
    </row>
    <row r="63" spans="1:8" ht="12.75">
      <c r="A63" s="432"/>
      <c r="B63" s="432"/>
      <c r="C63" s="432">
        <v>71004</v>
      </c>
      <c r="D63" s="491" t="s">
        <v>822</v>
      </c>
      <c r="E63" s="492"/>
      <c r="F63" s="449">
        <v>250000</v>
      </c>
      <c r="G63" s="453">
        <v>143338</v>
      </c>
      <c r="H63" s="436">
        <f t="shared" si="0"/>
        <v>57.3352</v>
      </c>
    </row>
    <row r="64" spans="1:8" ht="20.25" customHeight="1">
      <c r="A64" s="432"/>
      <c r="B64" s="432"/>
      <c r="C64" s="432"/>
      <c r="D64" s="468">
        <v>4170</v>
      </c>
      <c r="E64" s="493" t="s">
        <v>812</v>
      </c>
      <c r="F64" s="449">
        <v>5000</v>
      </c>
      <c r="G64" s="452" t="s">
        <v>516</v>
      </c>
      <c r="H64" s="444" t="s">
        <v>516</v>
      </c>
    </row>
    <row r="65" spans="1:8" ht="19.5" customHeight="1">
      <c r="A65" s="437"/>
      <c r="B65" s="437"/>
      <c r="C65" s="437"/>
      <c r="D65" s="437">
        <v>4300</v>
      </c>
      <c r="E65" s="460" t="s">
        <v>802</v>
      </c>
      <c r="F65" s="453">
        <v>245000</v>
      </c>
      <c r="G65" s="453">
        <v>143338</v>
      </c>
      <c r="H65" s="436">
        <f t="shared" si="0"/>
        <v>58.50530612244897</v>
      </c>
    </row>
    <row r="66" spans="1:8" ht="12.75">
      <c r="A66" s="462" t="s">
        <v>624</v>
      </c>
      <c r="B66" s="462">
        <v>750</v>
      </c>
      <c r="C66" s="427" t="s">
        <v>616</v>
      </c>
      <c r="D66" s="427"/>
      <c r="E66" s="429"/>
      <c r="F66" s="464">
        <v>4591674</v>
      </c>
      <c r="G66" s="464">
        <v>2283345</v>
      </c>
      <c r="H66" s="465">
        <f t="shared" si="0"/>
        <v>49.727942358277176</v>
      </c>
    </row>
    <row r="67" spans="1:8" ht="12.75">
      <c r="A67" s="432"/>
      <c r="B67" s="432"/>
      <c r="C67" s="432">
        <v>75011</v>
      </c>
      <c r="D67" s="491" t="s">
        <v>617</v>
      </c>
      <c r="E67" s="492"/>
      <c r="F67" s="449">
        <v>200700</v>
      </c>
      <c r="G67" s="449">
        <v>112300</v>
      </c>
      <c r="H67" s="436">
        <f t="shared" si="0"/>
        <v>55.95416043846537</v>
      </c>
    </row>
    <row r="68" spans="1:8" ht="27.75" customHeight="1">
      <c r="A68" s="442"/>
      <c r="B68" s="442"/>
      <c r="C68" s="442"/>
      <c r="D68" s="438">
        <v>4010</v>
      </c>
      <c r="E68" s="439" t="s">
        <v>808</v>
      </c>
      <c r="F68" s="453">
        <v>200700</v>
      </c>
      <c r="G68" s="449">
        <v>112300</v>
      </c>
      <c r="H68" s="436">
        <f t="shared" si="0"/>
        <v>55.95416043846537</v>
      </c>
    </row>
    <row r="69" spans="1:8" ht="23.25" customHeight="1">
      <c r="A69" s="432"/>
      <c r="B69" s="432"/>
      <c r="C69" s="432">
        <v>75022</v>
      </c>
      <c r="D69" s="494" t="s">
        <v>823</v>
      </c>
      <c r="E69" s="495"/>
      <c r="F69" s="458">
        <v>232000</v>
      </c>
      <c r="G69" s="458">
        <v>110649</v>
      </c>
      <c r="H69" s="459">
        <f t="shared" si="0"/>
        <v>47.69353448275862</v>
      </c>
    </row>
    <row r="70" spans="1:8" ht="28.5" customHeight="1">
      <c r="A70" s="437"/>
      <c r="B70" s="437"/>
      <c r="C70" s="437"/>
      <c r="D70" s="438">
        <v>3030</v>
      </c>
      <c r="E70" s="439" t="s">
        <v>824</v>
      </c>
      <c r="F70" s="453">
        <v>205500</v>
      </c>
      <c r="G70" s="453">
        <v>105260</v>
      </c>
      <c r="H70" s="436">
        <f t="shared" si="0"/>
        <v>51.22141119221412</v>
      </c>
    </row>
    <row r="71" spans="1:8" ht="24.75" customHeight="1">
      <c r="A71" s="437"/>
      <c r="B71" s="437"/>
      <c r="C71" s="437"/>
      <c r="D71" s="438">
        <v>4210</v>
      </c>
      <c r="E71" s="439" t="s">
        <v>800</v>
      </c>
      <c r="F71" s="453">
        <v>11000</v>
      </c>
      <c r="G71" s="453">
        <v>3190</v>
      </c>
      <c r="H71" s="436">
        <f t="shared" si="0"/>
        <v>28.999999999999996</v>
      </c>
    </row>
    <row r="72" spans="1:8" ht="24" customHeight="1">
      <c r="A72" s="437"/>
      <c r="B72" s="437"/>
      <c r="C72" s="437"/>
      <c r="D72" s="442">
        <v>4300</v>
      </c>
      <c r="E72" s="461" t="s">
        <v>802</v>
      </c>
      <c r="F72" s="453">
        <v>11400</v>
      </c>
      <c r="G72" s="453">
        <v>2172</v>
      </c>
      <c r="H72" s="436">
        <f t="shared" si="0"/>
        <v>19.05263157894737</v>
      </c>
    </row>
    <row r="73" spans="1:8" ht="23.25" customHeight="1">
      <c r="A73" s="437"/>
      <c r="B73" s="437"/>
      <c r="C73" s="442"/>
      <c r="D73" s="438">
        <v>4410</v>
      </c>
      <c r="E73" s="439" t="s">
        <v>816</v>
      </c>
      <c r="F73" s="453">
        <v>4100</v>
      </c>
      <c r="G73" s="453">
        <v>27</v>
      </c>
      <c r="H73" s="436">
        <f t="shared" si="0"/>
        <v>0.6585365853658537</v>
      </c>
    </row>
    <row r="74" spans="1:8" ht="27" customHeight="1">
      <c r="A74" s="432"/>
      <c r="B74" s="432"/>
      <c r="C74" s="446">
        <v>75023</v>
      </c>
      <c r="D74" s="433" t="s">
        <v>620</v>
      </c>
      <c r="E74" s="261"/>
      <c r="F74" s="449">
        <f>SUM(F75:F95)</f>
        <v>4003214</v>
      </c>
      <c r="G74" s="449">
        <v>1951632</v>
      </c>
      <c r="H74" s="436">
        <f t="shared" si="0"/>
        <v>48.75162806684828</v>
      </c>
    </row>
    <row r="75" spans="1:8" ht="72" customHeight="1">
      <c r="A75" s="432"/>
      <c r="B75" s="432"/>
      <c r="C75" s="432"/>
      <c r="D75" s="468">
        <v>2310</v>
      </c>
      <c r="E75" s="492" t="s">
        <v>825</v>
      </c>
      <c r="F75" s="449">
        <v>2740</v>
      </c>
      <c r="G75" s="452" t="s">
        <v>516</v>
      </c>
      <c r="H75" s="444" t="s">
        <v>516</v>
      </c>
    </row>
    <row r="76" spans="1:8" ht="34.5" customHeight="1">
      <c r="A76" s="450"/>
      <c r="B76" s="450"/>
      <c r="C76" s="450"/>
      <c r="D76" s="440">
        <v>3020</v>
      </c>
      <c r="E76" s="439" t="s">
        <v>807</v>
      </c>
      <c r="F76" s="453">
        <v>33200</v>
      </c>
      <c r="G76" s="453">
        <v>12236</v>
      </c>
      <c r="H76" s="436">
        <f t="shared" si="0"/>
        <v>36.855421686746986</v>
      </c>
    </row>
    <row r="77" spans="1:8" ht="29.25" customHeight="1">
      <c r="A77" s="437"/>
      <c r="B77" s="437"/>
      <c r="C77" s="437"/>
      <c r="D77" s="438">
        <v>4010</v>
      </c>
      <c r="E77" s="439" t="s">
        <v>808</v>
      </c>
      <c r="F77" s="453">
        <v>2194729</v>
      </c>
      <c r="G77" s="453">
        <v>1050260</v>
      </c>
      <c r="H77" s="436">
        <f t="shared" si="0"/>
        <v>47.85374412968526</v>
      </c>
    </row>
    <row r="78" spans="1:8" ht="25.5" customHeight="1">
      <c r="A78" s="437"/>
      <c r="B78" s="437"/>
      <c r="C78" s="437"/>
      <c r="D78" s="438">
        <v>4040</v>
      </c>
      <c r="E78" s="439" t="s">
        <v>809</v>
      </c>
      <c r="F78" s="453">
        <v>191458</v>
      </c>
      <c r="G78" s="453">
        <v>176089</v>
      </c>
      <c r="H78" s="436">
        <f t="shared" si="0"/>
        <v>91.97265196544411</v>
      </c>
    </row>
    <row r="79" spans="1:8" ht="30.75" customHeight="1">
      <c r="A79" s="437"/>
      <c r="B79" s="437"/>
      <c r="C79" s="437"/>
      <c r="D79" s="438">
        <v>4110</v>
      </c>
      <c r="E79" s="439" t="s">
        <v>810</v>
      </c>
      <c r="F79" s="453">
        <v>420193</v>
      </c>
      <c r="G79" s="453">
        <v>214873</v>
      </c>
      <c r="H79" s="436">
        <f t="shared" si="0"/>
        <v>51.13673954587534</v>
      </c>
    </row>
    <row r="80" spans="1:8" ht="20.25" customHeight="1">
      <c r="A80" s="437"/>
      <c r="B80" s="437"/>
      <c r="C80" s="437"/>
      <c r="D80" s="438">
        <v>4120</v>
      </c>
      <c r="E80" s="439" t="s">
        <v>811</v>
      </c>
      <c r="F80" s="453">
        <v>59749</v>
      </c>
      <c r="G80" s="453">
        <v>32395</v>
      </c>
      <c r="H80" s="436">
        <f t="shared" si="0"/>
        <v>54.21848064402751</v>
      </c>
    </row>
    <row r="81" spans="1:8" ht="22.5">
      <c r="A81" s="437"/>
      <c r="B81" s="437"/>
      <c r="C81" s="437"/>
      <c r="D81" s="438">
        <v>4140</v>
      </c>
      <c r="E81" s="439" t="s">
        <v>826</v>
      </c>
      <c r="F81" s="453">
        <v>5000</v>
      </c>
      <c r="G81" s="453">
        <v>2581</v>
      </c>
      <c r="H81" s="436">
        <f>G81/F81*100</f>
        <v>51.62</v>
      </c>
    </row>
    <row r="82" spans="1:8" ht="21" customHeight="1">
      <c r="A82" s="437"/>
      <c r="B82" s="437"/>
      <c r="C82" s="437"/>
      <c r="D82" s="438">
        <v>4170</v>
      </c>
      <c r="E82" s="439" t="s">
        <v>812</v>
      </c>
      <c r="F82" s="453">
        <v>23700</v>
      </c>
      <c r="G82" s="453">
        <v>8192</v>
      </c>
      <c r="H82" s="436">
        <f>G82/F82*100</f>
        <v>34.565400843881854</v>
      </c>
    </row>
    <row r="83" spans="1:8" ht="24.75" customHeight="1">
      <c r="A83" s="437"/>
      <c r="B83" s="437"/>
      <c r="C83" s="437"/>
      <c r="D83" s="442">
        <v>4210</v>
      </c>
      <c r="E83" s="461" t="s">
        <v>800</v>
      </c>
      <c r="F83" s="483">
        <v>196700</v>
      </c>
      <c r="G83" s="483">
        <v>58089</v>
      </c>
      <c r="H83" s="436">
        <f>G83/F83*100</f>
        <v>29.531774275546518</v>
      </c>
    </row>
    <row r="84" spans="1:8" ht="22.5">
      <c r="A84" s="437"/>
      <c r="B84" s="437"/>
      <c r="C84" s="437"/>
      <c r="D84" s="442">
        <v>4260</v>
      </c>
      <c r="E84" s="461" t="s">
        <v>801</v>
      </c>
      <c r="F84" s="453">
        <v>70000</v>
      </c>
      <c r="G84" s="453">
        <v>36871</v>
      </c>
      <c r="H84" s="436">
        <f>G84/F84*100</f>
        <v>52.67285714285714</v>
      </c>
    </row>
    <row r="85" spans="1:8" ht="20.25" customHeight="1">
      <c r="A85" s="437"/>
      <c r="B85" s="437"/>
      <c r="C85" s="437"/>
      <c r="D85" s="438">
        <v>4270</v>
      </c>
      <c r="E85" s="439" t="s">
        <v>827</v>
      </c>
      <c r="F85" s="449">
        <v>33500</v>
      </c>
      <c r="G85" s="452" t="s">
        <v>516</v>
      </c>
      <c r="H85" s="444" t="s">
        <v>516</v>
      </c>
    </row>
    <row r="86" spans="1:8" ht="21.75" customHeight="1">
      <c r="A86" s="437"/>
      <c r="B86" s="437"/>
      <c r="C86" s="437"/>
      <c r="D86" s="438">
        <v>4280</v>
      </c>
      <c r="E86" s="439" t="s">
        <v>814</v>
      </c>
      <c r="F86" s="449">
        <v>3000</v>
      </c>
      <c r="G86" s="449">
        <v>1612</v>
      </c>
      <c r="H86" s="436">
        <f aca="true" t="shared" si="1" ref="H86:H149">G86/F86*100</f>
        <v>53.733333333333334</v>
      </c>
    </row>
    <row r="87" spans="1:8" ht="23.25" customHeight="1">
      <c r="A87" s="437"/>
      <c r="B87" s="437"/>
      <c r="C87" s="437"/>
      <c r="D87" s="438">
        <v>4300</v>
      </c>
      <c r="E87" s="439" t="s">
        <v>802</v>
      </c>
      <c r="F87" s="453">
        <v>290900</v>
      </c>
      <c r="G87" s="453">
        <v>101329</v>
      </c>
      <c r="H87" s="436">
        <f t="shared" si="1"/>
        <v>34.83293227913372</v>
      </c>
    </row>
    <row r="88" spans="1:8" ht="30.75" customHeight="1">
      <c r="A88" s="437"/>
      <c r="B88" s="437"/>
      <c r="C88" s="437"/>
      <c r="D88" s="438">
        <v>4350</v>
      </c>
      <c r="E88" s="439" t="s">
        <v>815</v>
      </c>
      <c r="F88" s="453">
        <v>28450</v>
      </c>
      <c r="G88" s="453">
        <v>8358</v>
      </c>
      <c r="H88" s="436">
        <f t="shared" si="1"/>
        <v>29.37785588752197</v>
      </c>
    </row>
    <row r="89" spans="1:8" ht="26.25" customHeight="1">
      <c r="A89" s="437"/>
      <c r="B89" s="437"/>
      <c r="C89" s="437"/>
      <c r="D89" s="442">
        <v>4410</v>
      </c>
      <c r="E89" s="461" t="s">
        <v>816</v>
      </c>
      <c r="F89" s="453">
        <v>28000</v>
      </c>
      <c r="G89" s="453">
        <v>12241</v>
      </c>
      <c r="H89" s="436">
        <f t="shared" si="1"/>
        <v>43.71785714285714</v>
      </c>
    </row>
    <row r="90" spans="1:8" ht="24" customHeight="1">
      <c r="A90" s="442"/>
      <c r="B90" s="442"/>
      <c r="C90" s="442"/>
      <c r="D90" s="438">
        <v>4420</v>
      </c>
      <c r="E90" s="439" t="s">
        <v>828</v>
      </c>
      <c r="F90" s="449">
        <v>4000</v>
      </c>
      <c r="G90" s="452" t="s">
        <v>516</v>
      </c>
      <c r="H90" s="444" t="s">
        <v>516</v>
      </c>
    </row>
    <row r="91" spans="1:8" ht="33.75">
      <c r="A91" s="437"/>
      <c r="B91" s="437"/>
      <c r="C91" s="437"/>
      <c r="D91" s="442">
        <v>4430</v>
      </c>
      <c r="E91" s="461" t="s">
        <v>817</v>
      </c>
      <c r="F91" s="483">
        <v>13430</v>
      </c>
      <c r="G91" s="483">
        <v>10984</v>
      </c>
      <c r="H91" s="459">
        <f t="shared" si="1"/>
        <v>81.78704393149665</v>
      </c>
    </row>
    <row r="92" spans="1:8" ht="33.75" customHeight="1">
      <c r="A92" s="437"/>
      <c r="B92" s="437"/>
      <c r="C92" s="437"/>
      <c r="D92" s="442">
        <v>4440</v>
      </c>
      <c r="E92" s="461" t="s">
        <v>818</v>
      </c>
      <c r="F92" s="483">
        <v>93621</v>
      </c>
      <c r="G92" s="483">
        <v>71000</v>
      </c>
      <c r="H92" s="459">
        <f t="shared" si="1"/>
        <v>75.83768598925454</v>
      </c>
    </row>
    <row r="93" spans="1:8" ht="57" customHeight="1">
      <c r="A93" s="437"/>
      <c r="B93" s="437"/>
      <c r="C93" s="437"/>
      <c r="D93" s="442">
        <v>6055</v>
      </c>
      <c r="E93" s="474" t="s">
        <v>829</v>
      </c>
      <c r="F93" s="453">
        <v>67436</v>
      </c>
      <c r="G93" s="454" t="s">
        <v>516</v>
      </c>
      <c r="H93" s="444" t="s">
        <v>516</v>
      </c>
    </row>
    <row r="94" spans="1:8" ht="49.5" customHeight="1">
      <c r="A94" s="437"/>
      <c r="B94" s="437"/>
      <c r="C94" s="437"/>
      <c r="D94" s="442">
        <v>6056</v>
      </c>
      <c r="E94" s="474" t="s">
        <v>830</v>
      </c>
      <c r="F94" s="453">
        <v>31668</v>
      </c>
      <c r="G94" s="454" t="s">
        <v>516</v>
      </c>
      <c r="H94" s="444" t="s">
        <v>516</v>
      </c>
    </row>
    <row r="95" spans="1:8" ht="33.75" customHeight="1">
      <c r="A95" s="437"/>
      <c r="B95" s="437"/>
      <c r="C95" s="442"/>
      <c r="D95" s="438">
        <v>6060</v>
      </c>
      <c r="E95" s="439" t="s">
        <v>820</v>
      </c>
      <c r="F95" s="449">
        <v>211740</v>
      </c>
      <c r="G95" s="449">
        <v>154522</v>
      </c>
      <c r="H95" s="436">
        <f t="shared" si="1"/>
        <v>72.97723623311609</v>
      </c>
    </row>
    <row r="96" spans="1:8" ht="22.5" customHeight="1">
      <c r="A96" s="432"/>
      <c r="B96" s="432"/>
      <c r="C96" s="112">
        <v>75075</v>
      </c>
      <c r="D96" s="496" t="s">
        <v>831</v>
      </c>
      <c r="E96" s="497"/>
      <c r="F96" s="185">
        <v>155760</v>
      </c>
      <c r="G96" s="185">
        <v>108764</v>
      </c>
      <c r="H96" s="436">
        <f t="shared" si="1"/>
        <v>69.82794042116076</v>
      </c>
    </row>
    <row r="97" spans="1:8" ht="23.25" customHeight="1">
      <c r="A97" s="450"/>
      <c r="B97" s="450"/>
      <c r="C97" s="112"/>
      <c r="D97" s="127">
        <v>4170</v>
      </c>
      <c r="E97" s="110" t="s">
        <v>812</v>
      </c>
      <c r="F97" s="116">
        <v>2750</v>
      </c>
      <c r="G97" s="116">
        <v>2350</v>
      </c>
      <c r="H97" s="436">
        <f t="shared" si="1"/>
        <v>85.45454545454545</v>
      </c>
    </row>
    <row r="98" spans="1:8" ht="22.5" customHeight="1">
      <c r="A98" s="437"/>
      <c r="B98" s="437"/>
      <c r="C98" s="112"/>
      <c r="D98" s="132" t="s">
        <v>832</v>
      </c>
      <c r="E98" s="110" t="s">
        <v>800</v>
      </c>
      <c r="F98" s="113">
        <v>31400</v>
      </c>
      <c r="G98" s="113">
        <v>19780</v>
      </c>
      <c r="H98" s="436">
        <f t="shared" si="1"/>
        <v>62.9936305732484</v>
      </c>
    </row>
    <row r="99" spans="1:8" ht="18" customHeight="1">
      <c r="A99" s="437"/>
      <c r="B99" s="437"/>
      <c r="C99" s="112"/>
      <c r="D99" s="132" t="s">
        <v>833</v>
      </c>
      <c r="E99" s="110" t="s">
        <v>802</v>
      </c>
      <c r="F99" s="116">
        <v>73750</v>
      </c>
      <c r="G99" s="116">
        <v>58985</v>
      </c>
      <c r="H99" s="436">
        <f t="shared" si="1"/>
        <v>79.97966101694915</v>
      </c>
    </row>
    <row r="100" spans="1:8" ht="22.5" customHeight="1">
      <c r="A100" s="437"/>
      <c r="B100" s="437"/>
      <c r="C100" s="112"/>
      <c r="D100" s="132" t="s">
        <v>834</v>
      </c>
      <c r="E100" s="110" t="s">
        <v>816</v>
      </c>
      <c r="F100" s="116">
        <v>2000</v>
      </c>
      <c r="G100" s="116">
        <v>146</v>
      </c>
      <c r="H100" s="436">
        <f t="shared" si="1"/>
        <v>7.3</v>
      </c>
    </row>
    <row r="101" spans="1:8" ht="21.75" customHeight="1">
      <c r="A101" s="437"/>
      <c r="B101" s="437"/>
      <c r="C101" s="112"/>
      <c r="D101" s="132" t="s">
        <v>835</v>
      </c>
      <c r="E101" s="110" t="s">
        <v>828</v>
      </c>
      <c r="F101" s="113">
        <v>3000</v>
      </c>
      <c r="G101" s="113">
        <v>306</v>
      </c>
      <c r="H101" s="436">
        <f t="shared" si="1"/>
        <v>10.2</v>
      </c>
    </row>
    <row r="102" spans="1:8" ht="21" customHeight="1">
      <c r="A102" s="437"/>
      <c r="B102" s="437"/>
      <c r="C102" s="112"/>
      <c r="D102" s="132" t="s">
        <v>836</v>
      </c>
      <c r="E102" s="110" t="s">
        <v>817</v>
      </c>
      <c r="F102" s="113">
        <v>24860</v>
      </c>
      <c r="G102" s="113">
        <v>12260</v>
      </c>
      <c r="H102" s="436">
        <f t="shared" si="1"/>
        <v>49.316170555108606</v>
      </c>
    </row>
    <row r="103" spans="1:8" ht="37.5" customHeight="1">
      <c r="A103" s="442"/>
      <c r="B103" s="442"/>
      <c r="C103" s="83"/>
      <c r="D103" s="132" t="s">
        <v>837</v>
      </c>
      <c r="E103" s="439" t="s">
        <v>820</v>
      </c>
      <c r="F103" s="113">
        <v>18000</v>
      </c>
      <c r="G103" s="113">
        <v>14937</v>
      </c>
      <c r="H103" s="436">
        <f t="shared" si="1"/>
        <v>82.98333333333333</v>
      </c>
    </row>
    <row r="104" spans="1:8" ht="12.75">
      <c r="A104" s="462" t="s">
        <v>629</v>
      </c>
      <c r="B104" s="462">
        <v>751</v>
      </c>
      <c r="C104" s="498" t="s">
        <v>625</v>
      </c>
      <c r="D104" s="499"/>
      <c r="E104" s="500"/>
      <c r="F104" s="475">
        <v>4000</v>
      </c>
      <c r="G104" s="475">
        <v>1998</v>
      </c>
      <c r="H104" s="465">
        <f t="shared" si="1"/>
        <v>49.95</v>
      </c>
    </row>
    <row r="105" spans="1:8" ht="25.5" customHeight="1">
      <c r="A105" s="432"/>
      <c r="B105" s="432"/>
      <c r="C105" s="446">
        <v>75101</v>
      </c>
      <c r="D105" s="433" t="s">
        <v>838</v>
      </c>
      <c r="E105" s="501"/>
      <c r="F105" s="449">
        <v>4000</v>
      </c>
      <c r="G105" s="453">
        <v>1998</v>
      </c>
      <c r="H105" s="436">
        <f t="shared" si="1"/>
        <v>49.95</v>
      </c>
    </row>
    <row r="106" spans="1:8" ht="21.75" customHeight="1">
      <c r="A106" s="432"/>
      <c r="B106" s="432"/>
      <c r="C106" s="432"/>
      <c r="D106" s="480">
        <v>4210</v>
      </c>
      <c r="E106" s="502" t="s">
        <v>800</v>
      </c>
      <c r="F106" s="449">
        <v>2000</v>
      </c>
      <c r="G106" s="449">
        <v>1000</v>
      </c>
      <c r="H106" s="436">
        <f t="shared" si="1"/>
        <v>50</v>
      </c>
    </row>
    <row r="107" spans="1:8" ht="21.75" customHeight="1">
      <c r="A107" s="437"/>
      <c r="B107" s="437"/>
      <c r="C107" s="442"/>
      <c r="D107" s="438">
        <v>4300</v>
      </c>
      <c r="E107" s="439" t="s">
        <v>802</v>
      </c>
      <c r="F107" s="453">
        <v>2000</v>
      </c>
      <c r="G107" s="453">
        <v>998</v>
      </c>
      <c r="H107" s="436">
        <f t="shared" si="1"/>
        <v>49.9</v>
      </c>
    </row>
    <row r="108" spans="1:8" ht="12.75">
      <c r="A108" s="471" t="s">
        <v>633</v>
      </c>
      <c r="B108" s="471">
        <v>752</v>
      </c>
      <c r="C108" s="503" t="s">
        <v>630</v>
      </c>
      <c r="D108" s="504"/>
      <c r="E108" s="505"/>
      <c r="F108" s="506">
        <v>400</v>
      </c>
      <c r="G108" s="506">
        <v>55</v>
      </c>
      <c r="H108" s="465">
        <f t="shared" si="1"/>
        <v>13.750000000000002</v>
      </c>
    </row>
    <row r="109" spans="1:8" ht="12.75">
      <c r="A109" s="450"/>
      <c r="B109" s="450"/>
      <c r="C109" s="507">
        <v>75212</v>
      </c>
      <c r="D109" s="433" t="s">
        <v>631</v>
      </c>
      <c r="E109" s="257"/>
      <c r="F109" s="508">
        <v>400</v>
      </c>
      <c r="G109" s="509">
        <v>55</v>
      </c>
      <c r="H109" s="436">
        <f t="shared" si="1"/>
        <v>13.750000000000002</v>
      </c>
    </row>
    <row r="110" spans="1:8" ht="20.25" customHeight="1">
      <c r="A110" s="455"/>
      <c r="B110" s="455"/>
      <c r="C110" s="510"/>
      <c r="D110" s="438">
        <v>4300</v>
      </c>
      <c r="E110" s="439" t="s">
        <v>802</v>
      </c>
      <c r="F110" s="508">
        <v>400</v>
      </c>
      <c r="G110" s="509">
        <v>55</v>
      </c>
      <c r="H110" s="436">
        <f t="shared" si="1"/>
        <v>13.750000000000002</v>
      </c>
    </row>
    <row r="111" spans="1:8" ht="12.75">
      <c r="A111" s="462" t="s">
        <v>638</v>
      </c>
      <c r="B111" s="462">
        <v>754</v>
      </c>
      <c r="C111" s="511" t="s">
        <v>634</v>
      </c>
      <c r="D111" s="512"/>
      <c r="E111" s="513"/>
      <c r="F111" s="464">
        <v>541350</v>
      </c>
      <c r="G111" s="464">
        <v>165169</v>
      </c>
      <c r="H111" s="465">
        <f t="shared" si="1"/>
        <v>30.51057541331856</v>
      </c>
    </row>
    <row r="112" spans="1:8" ht="12.75">
      <c r="A112" s="426"/>
      <c r="B112" s="426"/>
      <c r="C112" s="514">
        <v>75404</v>
      </c>
      <c r="D112" s="247" t="s">
        <v>839</v>
      </c>
      <c r="E112" s="248"/>
      <c r="F112" s="453">
        <v>35000</v>
      </c>
      <c r="G112" s="453">
        <v>35000</v>
      </c>
      <c r="H112" s="436">
        <f t="shared" si="1"/>
        <v>100</v>
      </c>
    </row>
    <row r="113" spans="1:8" ht="52.5" customHeight="1">
      <c r="A113" s="426"/>
      <c r="B113" s="426"/>
      <c r="C113" s="515"/>
      <c r="D113" s="166">
        <v>6170</v>
      </c>
      <c r="E113" s="168" t="s">
        <v>840</v>
      </c>
      <c r="F113" s="453">
        <v>35000</v>
      </c>
      <c r="G113" s="453">
        <v>35000</v>
      </c>
      <c r="H113" s="436">
        <f t="shared" si="1"/>
        <v>100</v>
      </c>
    </row>
    <row r="114" spans="1:8" ht="12.75">
      <c r="A114" s="432"/>
      <c r="B114" s="432"/>
      <c r="C114" s="446">
        <v>75412</v>
      </c>
      <c r="D114" s="447" t="s">
        <v>841</v>
      </c>
      <c r="E114" s="448"/>
      <c r="F114" s="449">
        <v>196750</v>
      </c>
      <c r="G114" s="449">
        <v>53486</v>
      </c>
      <c r="H114" s="436">
        <f t="shared" si="1"/>
        <v>27.18475222363405</v>
      </c>
    </row>
    <row r="115" spans="1:8" ht="30.75" customHeight="1">
      <c r="A115" s="437"/>
      <c r="B115" s="437"/>
      <c r="C115" s="437"/>
      <c r="D115" s="438">
        <v>4110</v>
      </c>
      <c r="E115" s="439" t="s">
        <v>810</v>
      </c>
      <c r="F115" s="453">
        <v>3500</v>
      </c>
      <c r="G115" s="453">
        <v>830</v>
      </c>
      <c r="H115" s="436">
        <f t="shared" si="1"/>
        <v>23.714285714285715</v>
      </c>
    </row>
    <row r="116" spans="1:8" ht="25.5" customHeight="1">
      <c r="A116" s="437"/>
      <c r="B116" s="437"/>
      <c r="C116" s="437"/>
      <c r="D116" s="438">
        <v>4170</v>
      </c>
      <c r="E116" s="439" t="s">
        <v>812</v>
      </c>
      <c r="F116" s="453">
        <v>28050</v>
      </c>
      <c r="G116" s="453">
        <v>10007</v>
      </c>
      <c r="H116" s="436">
        <f t="shared" si="1"/>
        <v>35.67557932263814</v>
      </c>
    </row>
    <row r="117" spans="1:8" ht="26.25" customHeight="1">
      <c r="A117" s="437"/>
      <c r="B117" s="437"/>
      <c r="C117" s="437"/>
      <c r="D117" s="438">
        <v>4210</v>
      </c>
      <c r="E117" s="439" t="s">
        <v>800</v>
      </c>
      <c r="F117" s="453">
        <v>39000</v>
      </c>
      <c r="G117" s="453">
        <v>20987</v>
      </c>
      <c r="H117" s="436">
        <f t="shared" si="1"/>
        <v>53.812820512820515</v>
      </c>
    </row>
    <row r="118" spans="1:8" ht="22.5">
      <c r="A118" s="437"/>
      <c r="B118" s="437"/>
      <c r="C118" s="437"/>
      <c r="D118" s="438">
        <v>4260</v>
      </c>
      <c r="E118" s="439" t="s">
        <v>801</v>
      </c>
      <c r="F118" s="453">
        <v>10000</v>
      </c>
      <c r="G118" s="453">
        <v>8679</v>
      </c>
      <c r="H118" s="436">
        <f t="shared" si="1"/>
        <v>86.79</v>
      </c>
    </row>
    <row r="119" spans="1:8" ht="22.5" customHeight="1">
      <c r="A119" s="437"/>
      <c r="B119" s="437"/>
      <c r="C119" s="437"/>
      <c r="D119" s="438">
        <v>4270</v>
      </c>
      <c r="E119" s="439" t="s">
        <v>842</v>
      </c>
      <c r="F119" s="453">
        <v>28000</v>
      </c>
      <c r="G119" s="453">
        <v>2221</v>
      </c>
      <c r="H119" s="436">
        <f t="shared" si="1"/>
        <v>7.932142857142857</v>
      </c>
    </row>
    <row r="120" spans="1:8" ht="25.5" customHeight="1">
      <c r="A120" s="437"/>
      <c r="B120" s="437"/>
      <c r="C120" s="437"/>
      <c r="D120" s="166">
        <v>4280</v>
      </c>
      <c r="E120" s="110" t="s">
        <v>814</v>
      </c>
      <c r="F120" s="453">
        <v>1000</v>
      </c>
      <c r="G120" s="453">
        <v>254</v>
      </c>
      <c r="H120" s="436">
        <f t="shared" si="1"/>
        <v>25.4</v>
      </c>
    </row>
    <row r="121" spans="1:8" ht="17.25" customHeight="1">
      <c r="A121" s="437"/>
      <c r="B121" s="437"/>
      <c r="C121" s="437"/>
      <c r="D121" s="442">
        <v>4300</v>
      </c>
      <c r="E121" s="461" t="s">
        <v>802</v>
      </c>
      <c r="F121" s="483">
        <v>6200</v>
      </c>
      <c r="G121" s="483">
        <v>1325</v>
      </c>
      <c r="H121" s="436">
        <f t="shared" si="1"/>
        <v>21.370967741935484</v>
      </c>
    </row>
    <row r="122" spans="1:8" ht="21" customHeight="1">
      <c r="A122" s="437"/>
      <c r="B122" s="437"/>
      <c r="C122" s="437"/>
      <c r="D122" s="438">
        <v>4430</v>
      </c>
      <c r="E122" s="439" t="s">
        <v>817</v>
      </c>
      <c r="F122" s="453">
        <v>9000</v>
      </c>
      <c r="G122" s="453">
        <v>4784</v>
      </c>
      <c r="H122" s="436">
        <f t="shared" si="1"/>
        <v>53.15555555555556</v>
      </c>
    </row>
    <row r="123" spans="1:8" ht="33" customHeight="1">
      <c r="A123" s="437"/>
      <c r="B123" s="437"/>
      <c r="C123" s="437"/>
      <c r="D123" s="438">
        <v>6050</v>
      </c>
      <c r="E123" s="439" t="s">
        <v>793</v>
      </c>
      <c r="F123" s="449">
        <v>58000</v>
      </c>
      <c r="G123" s="449">
        <v>4399</v>
      </c>
      <c r="H123" s="436">
        <f t="shared" si="1"/>
        <v>7.584482758620689</v>
      </c>
    </row>
    <row r="124" spans="1:8" ht="36.75" customHeight="1">
      <c r="A124" s="450"/>
      <c r="B124" s="450"/>
      <c r="C124" s="455"/>
      <c r="D124" s="438">
        <v>6060</v>
      </c>
      <c r="E124" s="439" t="s">
        <v>820</v>
      </c>
      <c r="F124" s="449">
        <v>14000</v>
      </c>
      <c r="G124" s="452" t="s">
        <v>516</v>
      </c>
      <c r="H124" s="444" t="s">
        <v>516</v>
      </c>
    </row>
    <row r="125" spans="1:8" ht="12.75">
      <c r="A125" s="445"/>
      <c r="B125" s="445"/>
      <c r="C125" s="446">
        <v>75414</v>
      </c>
      <c r="D125" s="516" t="s">
        <v>843</v>
      </c>
      <c r="E125" s="516"/>
      <c r="F125" s="449">
        <v>39600</v>
      </c>
      <c r="G125" s="449">
        <v>3183</v>
      </c>
      <c r="H125" s="436">
        <f t="shared" si="1"/>
        <v>8.037878787878789</v>
      </c>
    </row>
    <row r="126" spans="1:8" ht="12.75">
      <c r="A126" s="450"/>
      <c r="B126" s="450"/>
      <c r="C126" s="437"/>
      <c r="D126" s="468">
        <v>4210</v>
      </c>
      <c r="E126" s="491" t="s">
        <v>800</v>
      </c>
      <c r="F126" s="453">
        <v>15000</v>
      </c>
      <c r="G126" s="453">
        <v>405</v>
      </c>
      <c r="H126" s="436">
        <f t="shared" si="1"/>
        <v>2.7</v>
      </c>
    </row>
    <row r="127" spans="1:8" ht="22.5">
      <c r="A127" s="450"/>
      <c r="B127" s="450"/>
      <c r="C127" s="450"/>
      <c r="D127" s="438">
        <v>4260</v>
      </c>
      <c r="E127" s="439" t="s">
        <v>801</v>
      </c>
      <c r="F127" s="453">
        <v>7200</v>
      </c>
      <c r="G127" s="453">
        <v>2778</v>
      </c>
      <c r="H127" s="436">
        <f t="shared" si="1"/>
        <v>38.58333333333333</v>
      </c>
    </row>
    <row r="128" spans="1:8" ht="20.25" customHeight="1">
      <c r="A128" s="450"/>
      <c r="B128" s="450"/>
      <c r="C128" s="450"/>
      <c r="D128" s="438">
        <v>4270</v>
      </c>
      <c r="E128" s="439" t="s">
        <v>842</v>
      </c>
      <c r="F128" s="449">
        <v>15000</v>
      </c>
      <c r="G128" s="468" t="s">
        <v>516</v>
      </c>
      <c r="H128" s="444" t="s">
        <v>516</v>
      </c>
    </row>
    <row r="129" spans="1:8" ht="12.75">
      <c r="A129" s="426"/>
      <c r="B129" s="426"/>
      <c r="C129" s="517"/>
      <c r="D129" s="468">
        <v>4300</v>
      </c>
      <c r="E129" s="491" t="s">
        <v>802</v>
      </c>
      <c r="F129" s="449">
        <v>2400</v>
      </c>
      <c r="G129" s="468" t="s">
        <v>516</v>
      </c>
      <c r="H129" s="444" t="s">
        <v>516</v>
      </c>
    </row>
    <row r="130" spans="1:8" ht="12.75">
      <c r="A130" s="445"/>
      <c r="B130" s="445"/>
      <c r="C130" s="432">
        <v>75415</v>
      </c>
      <c r="D130" s="456" t="s">
        <v>844</v>
      </c>
      <c r="E130" s="457"/>
      <c r="F130" s="458">
        <v>2500</v>
      </c>
      <c r="G130" s="458">
        <v>1300</v>
      </c>
      <c r="H130" s="436">
        <f t="shared" si="1"/>
        <v>52</v>
      </c>
    </row>
    <row r="131" spans="1:8" ht="54.75" customHeight="1">
      <c r="A131" s="450"/>
      <c r="B131" s="450"/>
      <c r="C131" s="455"/>
      <c r="D131" s="438">
        <v>2820</v>
      </c>
      <c r="E131" s="502" t="s">
        <v>845</v>
      </c>
      <c r="F131" s="449">
        <v>2500</v>
      </c>
      <c r="G131" s="458">
        <v>1300</v>
      </c>
      <c r="H131" s="436">
        <f t="shared" si="1"/>
        <v>52</v>
      </c>
    </row>
    <row r="132" spans="1:8" ht="12.75">
      <c r="A132" s="450"/>
      <c r="B132" s="450"/>
      <c r="C132" s="518">
        <v>75416</v>
      </c>
      <c r="D132" s="447" t="s">
        <v>635</v>
      </c>
      <c r="E132" s="448"/>
      <c r="F132" s="449">
        <v>265000</v>
      </c>
      <c r="G132" s="449">
        <v>69700</v>
      </c>
      <c r="H132" s="436">
        <f t="shared" si="1"/>
        <v>26.301886792452827</v>
      </c>
    </row>
    <row r="133" spans="1:8" ht="31.5" customHeight="1">
      <c r="A133" s="455"/>
      <c r="B133" s="455"/>
      <c r="C133" s="455"/>
      <c r="D133" s="438">
        <v>3020</v>
      </c>
      <c r="E133" s="502" t="s">
        <v>807</v>
      </c>
      <c r="F133" s="449">
        <v>5250</v>
      </c>
      <c r="G133" s="449">
        <v>327</v>
      </c>
      <c r="H133" s="436">
        <f t="shared" si="1"/>
        <v>6.228571428571429</v>
      </c>
    </row>
    <row r="134" spans="1:8" ht="25.5" customHeight="1">
      <c r="A134" s="450"/>
      <c r="B134" s="450"/>
      <c r="C134" s="450"/>
      <c r="D134" s="442">
        <v>4010</v>
      </c>
      <c r="E134" s="519" t="s">
        <v>808</v>
      </c>
      <c r="F134" s="458">
        <v>77550</v>
      </c>
      <c r="G134" s="458">
        <v>31438</v>
      </c>
      <c r="H134" s="459">
        <f t="shared" si="1"/>
        <v>40.53900709219858</v>
      </c>
    </row>
    <row r="135" spans="1:8" ht="28.5" customHeight="1">
      <c r="A135" s="450"/>
      <c r="B135" s="450"/>
      <c r="C135" s="450"/>
      <c r="D135" s="438">
        <v>4040</v>
      </c>
      <c r="E135" s="502" t="s">
        <v>809</v>
      </c>
      <c r="F135" s="449">
        <v>3100</v>
      </c>
      <c r="G135" s="449">
        <v>3076</v>
      </c>
      <c r="H135" s="436">
        <f t="shared" si="1"/>
        <v>99.22580645161291</v>
      </c>
    </row>
    <row r="136" spans="1:8" ht="33" customHeight="1">
      <c r="A136" s="450"/>
      <c r="B136" s="450"/>
      <c r="C136" s="450"/>
      <c r="D136" s="438">
        <v>4110</v>
      </c>
      <c r="E136" s="502" t="s">
        <v>810</v>
      </c>
      <c r="F136" s="449">
        <v>13896</v>
      </c>
      <c r="G136" s="449">
        <v>5908</v>
      </c>
      <c r="H136" s="436">
        <f t="shared" si="1"/>
        <v>42.51583189407024</v>
      </c>
    </row>
    <row r="137" spans="1:8" ht="21" customHeight="1">
      <c r="A137" s="450"/>
      <c r="B137" s="450"/>
      <c r="C137" s="450"/>
      <c r="D137" s="438">
        <v>4120</v>
      </c>
      <c r="E137" s="502" t="s">
        <v>811</v>
      </c>
      <c r="F137" s="449">
        <v>1976</v>
      </c>
      <c r="G137" s="449">
        <v>839</v>
      </c>
      <c r="H137" s="436">
        <f t="shared" si="1"/>
        <v>42.459514170040485</v>
      </c>
    </row>
    <row r="138" spans="1:8" ht="23.25" customHeight="1">
      <c r="A138" s="450"/>
      <c r="B138" s="450"/>
      <c r="C138" s="450"/>
      <c r="D138" s="438">
        <v>4210</v>
      </c>
      <c r="E138" s="502" t="s">
        <v>800</v>
      </c>
      <c r="F138" s="449">
        <v>23978</v>
      </c>
      <c r="G138" s="449">
        <v>4822</v>
      </c>
      <c r="H138" s="436">
        <f t="shared" si="1"/>
        <v>20.110100925848695</v>
      </c>
    </row>
    <row r="139" spans="1:8" ht="15.75" customHeight="1">
      <c r="A139" s="450"/>
      <c r="B139" s="450"/>
      <c r="C139" s="450"/>
      <c r="D139" s="438">
        <v>4280</v>
      </c>
      <c r="E139" s="502" t="s">
        <v>814</v>
      </c>
      <c r="F139" s="449">
        <v>500</v>
      </c>
      <c r="G139" s="449">
        <v>300</v>
      </c>
      <c r="H139" s="436">
        <f t="shared" si="1"/>
        <v>60</v>
      </c>
    </row>
    <row r="140" spans="1:8" ht="19.5" customHeight="1">
      <c r="A140" s="450"/>
      <c r="B140" s="450"/>
      <c r="C140" s="450"/>
      <c r="D140" s="438">
        <v>4300</v>
      </c>
      <c r="E140" s="502" t="s">
        <v>802</v>
      </c>
      <c r="F140" s="449">
        <v>134000</v>
      </c>
      <c r="G140" s="449">
        <v>21045</v>
      </c>
      <c r="H140" s="436">
        <f t="shared" si="1"/>
        <v>15.705223880597016</v>
      </c>
    </row>
    <row r="141" spans="1:8" ht="17.25" customHeight="1">
      <c r="A141" s="450"/>
      <c r="B141" s="450"/>
      <c r="C141" s="450"/>
      <c r="D141" s="442">
        <v>4410</v>
      </c>
      <c r="E141" s="519" t="s">
        <v>816</v>
      </c>
      <c r="F141" s="458">
        <v>500</v>
      </c>
      <c r="G141" s="458">
        <v>245</v>
      </c>
      <c r="H141" s="436">
        <f t="shared" si="1"/>
        <v>49</v>
      </c>
    </row>
    <row r="142" spans="1:8" ht="18" customHeight="1">
      <c r="A142" s="450"/>
      <c r="B142" s="450"/>
      <c r="C142" s="450"/>
      <c r="D142" s="438">
        <v>4430</v>
      </c>
      <c r="E142" s="502" t="s">
        <v>817</v>
      </c>
      <c r="F142" s="449">
        <v>2000</v>
      </c>
      <c r="G142" s="449" t="s">
        <v>516</v>
      </c>
      <c r="H142" s="436" t="s">
        <v>516</v>
      </c>
    </row>
    <row r="143" spans="1:8" ht="25.5" customHeight="1">
      <c r="A143" s="450"/>
      <c r="B143" s="450"/>
      <c r="C143" s="455"/>
      <c r="D143" s="438">
        <v>4440</v>
      </c>
      <c r="E143" s="502" t="s">
        <v>818</v>
      </c>
      <c r="F143" s="449">
        <v>2250</v>
      </c>
      <c r="G143" s="449">
        <v>1700</v>
      </c>
      <c r="H143" s="436">
        <f t="shared" si="1"/>
        <v>75.55555555555556</v>
      </c>
    </row>
    <row r="144" spans="1:8" ht="12.75">
      <c r="A144" s="450"/>
      <c r="B144" s="450"/>
      <c r="C144" s="437">
        <v>75495</v>
      </c>
      <c r="D144" s="520" t="s">
        <v>706</v>
      </c>
      <c r="E144" s="519"/>
      <c r="F144" s="458">
        <v>2500</v>
      </c>
      <c r="G144" s="458">
        <v>2500</v>
      </c>
      <c r="H144" s="436">
        <f t="shared" si="1"/>
        <v>100</v>
      </c>
    </row>
    <row r="145" spans="1:8" ht="54.75" customHeight="1">
      <c r="A145" s="450"/>
      <c r="B145" s="450"/>
      <c r="C145" s="521"/>
      <c r="D145" s="438">
        <v>2820</v>
      </c>
      <c r="E145" s="502" t="s">
        <v>845</v>
      </c>
      <c r="F145" s="449">
        <v>2500</v>
      </c>
      <c r="G145" s="449">
        <v>2500</v>
      </c>
      <c r="H145" s="436">
        <f t="shared" si="1"/>
        <v>100</v>
      </c>
    </row>
    <row r="146" spans="1:8" ht="12.75">
      <c r="A146" s="471" t="s">
        <v>686</v>
      </c>
      <c r="B146" s="471">
        <v>756</v>
      </c>
      <c r="C146" s="472" t="s">
        <v>846</v>
      </c>
      <c r="D146" s="266"/>
      <c r="E146" s="267"/>
      <c r="F146" s="464">
        <v>168000</v>
      </c>
      <c r="G146" s="464">
        <v>66608</v>
      </c>
      <c r="H146" s="465">
        <f t="shared" si="1"/>
        <v>39.647619047619045</v>
      </c>
    </row>
    <row r="147" spans="1:8" ht="24.75" customHeight="1">
      <c r="A147" s="432"/>
      <c r="B147" s="432"/>
      <c r="C147" s="432">
        <v>75647</v>
      </c>
      <c r="D147" s="433" t="s">
        <v>847</v>
      </c>
      <c r="E147" s="261"/>
      <c r="F147" s="453">
        <v>168000</v>
      </c>
      <c r="G147" s="453">
        <v>66608</v>
      </c>
      <c r="H147" s="436">
        <f t="shared" si="1"/>
        <v>39.647619047619045</v>
      </c>
    </row>
    <row r="148" spans="1:8" ht="36" customHeight="1">
      <c r="A148" s="437"/>
      <c r="B148" s="437"/>
      <c r="C148" s="437"/>
      <c r="D148" s="438">
        <v>4100</v>
      </c>
      <c r="E148" s="439" t="s">
        <v>848</v>
      </c>
      <c r="F148" s="453">
        <v>46000</v>
      </c>
      <c r="G148" s="453">
        <v>25183</v>
      </c>
      <c r="H148" s="436">
        <f t="shared" si="1"/>
        <v>54.74565217391304</v>
      </c>
    </row>
    <row r="149" spans="1:8" ht="19.5" customHeight="1">
      <c r="A149" s="437"/>
      <c r="B149" s="437"/>
      <c r="C149" s="437"/>
      <c r="D149" s="442">
        <v>4210</v>
      </c>
      <c r="E149" s="502" t="s">
        <v>800</v>
      </c>
      <c r="F149" s="453">
        <v>10000</v>
      </c>
      <c r="G149" s="453">
        <v>403</v>
      </c>
      <c r="H149" s="436">
        <f t="shared" si="1"/>
        <v>4.03</v>
      </c>
    </row>
    <row r="150" spans="1:8" ht="21" customHeight="1">
      <c r="A150" s="437"/>
      <c r="B150" s="437"/>
      <c r="C150" s="437"/>
      <c r="D150" s="442">
        <v>4300</v>
      </c>
      <c r="E150" s="502" t="s">
        <v>802</v>
      </c>
      <c r="F150" s="453">
        <v>45000</v>
      </c>
      <c r="G150" s="453">
        <v>31087</v>
      </c>
      <c r="H150" s="436">
        <f aca="true" t="shared" si="2" ref="H150:H213">G150/F150*100</f>
        <v>69.08222222222223</v>
      </c>
    </row>
    <row r="151" spans="1:8" ht="18.75" customHeight="1">
      <c r="A151" s="455"/>
      <c r="B151" s="455"/>
      <c r="C151" s="455"/>
      <c r="D151" s="442">
        <v>4430</v>
      </c>
      <c r="E151" s="461" t="s">
        <v>817</v>
      </c>
      <c r="F151" s="449">
        <v>67000</v>
      </c>
      <c r="G151" s="449">
        <v>9935</v>
      </c>
      <c r="H151" s="436">
        <f t="shared" si="2"/>
        <v>14.828358208955224</v>
      </c>
    </row>
    <row r="152" spans="1:8" ht="12.75">
      <c r="A152" s="471" t="s">
        <v>694</v>
      </c>
      <c r="B152" s="471">
        <v>757</v>
      </c>
      <c r="C152" s="522" t="s">
        <v>849</v>
      </c>
      <c r="D152" s="522"/>
      <c r="E152" s="523"/>
      <c r="F152" s="464">
        <v>450000</v>
      </c>
      <c r="G152" s="464">
        <v>84796</v>
      </c>
      <c r="H152" s="465">
        <f t="shared" si="2"/>
        <v>18.843555555555554</v>
      </c>
    </row>
    <row r="153" spans="1:8" ht="37.5" customHeight="1">
      <c r="A153" s="432"/>
      <c r="B153" s="432"/>
      <c r="C153" s="432">
        <v>75702</v>
      </c>
      <c r="D153" s="433" t="s">
        <v>850</v>
      </c>
      <c r="E153" s="434"/>
      <c r="F153" s="449">
        <v>450000</v>
      </c>
      <c r="G153" s="453">
        <v>84796</v>
      </c>
      <c r="H153" s="436">
        <f t="shared" si="2"/>
        <v>18.843555555555554</v>
      </c>
    </row>
    <row r="154" spans="1:8" ht="57" customHeight="1">
      <c r="A154" s="442"/>
      <c r="B154" s="442"/>
      <c r="C154" s="442"/>
      <c r="D154" s="438">
        <v>8070</v>
      </c>
      <c r="E154" s="439" t="s">
        <v>851</v>
      </c>
      <c r="F154" s="449">
        <v>450000</v>
      </c>
      <c r="G154" s="453">
        <v>84796</v>
      </c>
      <c r="H154" s="436">
        <f t="shared" si="2"/>
        <v>18.843555555555554</v>
      </c>
    </row>
    <row r="155" spans="1:8" ht="12.75">
      <c r="A155" s="462" t="s">
        <v>709</v>
      </c>
      <c r="B155" s="462">
        <v>801</v>
      </c>
      <c r="C155" s="427" t="s">
        <v>695</v>
      </c>
      <c r="D155" s="427"/>
      <c r="E155" s="429"/>
      <c r="F155" s="524">
        <v>21471574</v>
      </c>
      <c r="G155" s="524">
        <v>10365058</v>
      </c>
      <c r="H155" s="465">
        <f t="shared" si="2"/>
        <v>48.27339625869999</v>
      </c>
    </row>
    <row r="156" spans="1:8" ht="12.75">
      <c r="A156" s="525"/>
      <c r="B156" s="525"/>
      <c r="C156" s="432">
        <v>80101</v>
      </c>
      <c r="D156" s="447" t="s">
        <v>852</v>
      </c>
      <c r="E156" s="448"/>
      <c r="F156" s="435">
        <v>14548877</v>
      </c>
      <c r="G156" s="435">
        <v>6998493</v>
      </c>
      <c r="H156" s="436">
        <f t="shared" si="2"/>
        <v>48.103320964222874</v>
      </c>
    </row>
    <row r="157" spans="1:8" ht="29.25" customHeight="1">
      <c r="A157" s="437"/>
      <c r="B157" s="437"/>
      <c r="C157" s="437"/>
      <c r="D157" s="438">
        <v>3020</v>
      </c>
      <c r="E157" s="439" t="s">
        <v>807</v>
      </c>
      <c r="F157" s="526">
        <v>176568</v>
      </c>
      <c r="G157" s="526">
        <v>72152</v>
      </c>
      <c r="H157" s="436">
        <f t="shared" si="2"/>
        <v>40.86357663902859</v>
      </c>
    </row>
    <row r="158" spans="1:8" ht="21.75" customHeight="1">
      <c r="A158" s="437"/>
      <c r="B158" s="437"/>
      <c r="C158" s="437"/>
      <c r="D158" s="438">
        <v>3240</v>
      </c>
      <c r="E158" s="439" t="s">
        <v>853</v>
      </c>
      <c r="F158" s="526">
        <v>12100</v>
      </c>
      <c r="G158" s="526">
        <v>4300</v>
      </c>
      <c r="H158" s="436">
        <f t="shared" si="2"/>
        <v>35.53719008264463</v>
      </c>
    </row>
    <row r="159" spans="1:8" ht="20.25" customHeight="1">
      <c r="A159" s="437"/>
      <c r="B159" s="437"/>
      <c r="C159" s="437"/>
      <c r="D159" s="438">
        <v>3260</v>
      </c>
      <c r="E159" s="439" t="s">
        <v>854</v>
      </c>
      <c r="F159" s="526">
        <v>3130</v>
      </c>
      <c r="G159" s="527" t="s">
        <v>516</v>
      </c>
      <c r="H159" s="444" t="s">
        <v>516</v>
      </c>
    </row>
    <row r="160" spans="1:8" ht="24" customHeight="1">
      <c r="A160" s="437"/>
      <c r="B160" s="437"/>
      <c r="C160" s="437"/>
      <c r="D160" s="438">
        <v>4010</v>
      </c>
      <c r="E160" s="439" t="s">
        <v>808</v>
      </c>
      <c r="F160" s="526">
        <v>8163588</v>
      </c>
      <c r="G160" s="526">
        <v>3642649</v>
      </c>
      <c r="H160" s="436">
        <f t="shared" si="2"/>
        <v>44.62068639426683</v>
      </c>
    </row>
    <row r="161" spans="1:8" ht="23.25" customHeight="1">
      <c r="A161" s="437"/>
      <c r="B161" s="437"/>
      <c r="C161" s="437"/>
      <c r="D161" s="438">
        <v>4040</v>
      </c>
      <c r="E161" s="439" t="s">
        <v>809</v>
      </c>
      <c r="F161" s="526">
        <v>631338</v>
      </c>
      <c r="G161" s="526">
        <v>613089</v>
      </c>
      <c r="H161" s="436">
        <f t="shared" si="2"/>
        <v>97.1094722636686</v>
      </c>
    </row>
    <row r="162" spans="1:8" ht="27" customHeight="1">
      <c r="A162" s="437"/>
      <c r="B162" s="437"/>
      <c r="C162" s="437"/>
      <c r="D162" s="442">
        <v>4110</v>
      </c>
      <c r="E162" s="461" t="s">
        <v>810</v>
      </c>
      <c r="F162" s="528">
        <v>1583710</v>
      </c>
      <c r="G162" s="528">
        <v>697023</v>
      </c>
      <c r="H162" s="436">
        <f t="shared" si="2"/>
        <v>44.01203503166615</v>
      </c>
    </row>
    <row r="163" spans="1:8" ht="18.75" customHeight="1">
      <c r="A163" s="437"/>
      <c r="B163" s="437"/>
      <c r="C163" s="437"/>
      <c r="D163" s="438">
        <v>4120</v>
      </c>
      <c r="E163" s="439" t="s">
        <v>811</v>
      </c>
      <c r="F163" s="526">
        <v>216352</v>
      </c>
      <c r="G163" s="526">
        <v>98464</v>
      </c>
      <c r="H163" s="436">
        <f t="shared" si="2"/>
        <v>45.51101908001775</v>
      </c>
    </row>
    <row r="164" spans="1:8" ht="39.75" customHeight="1">
      <c r="A164" s="437"/>
      <c r="B164" s="437"/>
      <c r="C164" s="437"/>
      <c r="D164" s="438">
        <v>4140</v>
      </c>
      <c r="E164" s="110" t="s">
        <v>855</v>
      </c>
      <c r="F164" s="435">
        <v>15213</v>
      </c>
      <c r="G164" s="435">
        <v>9215</v>
      </c>
      <c r="H164" s="436">
        <f t="shared" si="2"/>
        <v>60.57319397883389</v>
      </c>
    </row>
    <row r="165" spans="1:8" ht="18.75" customHeight="1">
      <c r="A165" s="437"/>
      <c r="B165" s="437"/>
      <c r="C165" s="437"/>
      <c r="D165" s="438">
        <v>4170</v>
      </c>
      <c r="E165" s="439" t="s">
        <v>812</v>
      </c>
      <c r="F165" s="435">
        <v>10334</v>
      </c>
      <c r="G165" s="435">
        <v>151</v>
      </c>
      <c r="H165" s="436">
        <f t="shared" si="2"/>
        <v>1.4611960518676215</v>
      </c>
    </row>
    <row r="166" spans="1:8" ht="15.75" customHeight="1">
      <c r="A166" s="437"/>
      <c r="B166" s="437"/>
      <c r="C166" s="437"/>
      <c r="D166" s="438">
        <v>4210</v>
      </c>
      <c r="E166" s="439" t="s">
        <v>800</v>
      </c>
      <c r="F166" s="526">
        <v>443283</v>
      </c>
      <c r="G166" s="526">
        <v>324697</v>
      </c>
      <c r="H166" s="436">
        <f t="shared" si="2"/>
        <v>73.24824096570363</v>
      </c>
    </row>
    <row r="167" spans="1:8" ht="16.5" customHeight="1">
      <c r="A167" s="450"/>
      <c r="B167" s="450"/>
      <c r="C167" s="450"/>
      <c r="D167" s="438">
        <v>4220</v>
      </c>
      <c r="E167" s="439" t="s">
        <v>856</v>
      </c>
      <c r="F167" s="526">
        <v>105940</v>
      </c>
      <c r="G167" s="526">
        <v>54029</v>
      </c>
      <c r="H167" s="436">
        <f t="shared" si="2"/>
        <v>50.99962242778931</v>
      </c>
    </row>
    <row r="168" spans="1:8" ht="31.5" customHeight="1">
      <c r="A168" s="437"/>
      <c r="B168" s="437"/>
      <c r="C168" s="437"/>
      <c r="D168" s="438">
        <v>4240</v>
      </c>
      <c r="E168" s="439" t="s">
        <v>857</v>
      </c>
      <c r="F168" s="526">
        <v>58023</v>
      </c>
      <c r="G168" s="526">
        <v>43883</v>
      </c>
      <c r="H168" s="436">
        <f t="shared" si="2"/>
        <v>75.63035348051635</v>
      </c>
    </row>
    <row r="169" spans="1:8" ht="16.5" customHeight="1">
      <c r="A169" s="437"/>
      <c r="B169" s="437"/>
      <c r="C169" s="437"/>
      <c r="D169" s="438">
        <v>4260</v>
      </c>
      <c r="E169" s="439" t="s">
        <v>801</v>
      </c>
      <c r="F169" s="435">
        <v>487000</v>
      </c>
      <c r="G169" s="435">
        <v>266747</v>
      </c>
      <c r="H169" s="436">
        <f t="shared" si="2"/>
        <v>54.77351129363449</v>
      </c>
    </row>
    <row r="170" spans="1:8" ht="21.75" customHeight="1">
      <c r="A170" s="437"/>
      <c r="B170" s="437"/>
      <c r="C170" s="437"/>
      <c r="D170" s="442">
        <v>4270</v>
      </c>
      <c r="E170" s="461" t="s">
        <v>813</v>
      </c>
      <c r="F170" s="526">
        <v>373000</v>
      </c>
      <c r="G170" s="526">
        <v>110730</v>
      </c>
      <c r="H170" s="436">
        <f t="shared" si="2"/>
        <v>29.686327077747986</v>
      </c>
    </row>
    <row r="171" spans="1:8" ht="19.5" customHeight="1">
      <c r="A171" s="437"/>
      <c r="B171" s="437"/>
      <c r="C171" s="437"/>
      <c r="D171" s="442">
        <v>4280</v>
      </c>
      <c r="E171" s="461" t="s">
        <v>814</v>
      </c>
      <c r="F171" s="526">
        <v>11400</v>
      </c>
      <c r="G171" s="526">
        <v>3972</v>
      </c>
      <c r="H171" s="436">
        <f t="shared" si="2"/>
        <v>34.8421052631579</v>
      </c>
    </row>
    <row r="172" spans="1:8" ht="18" customHeight="1">
      <c r="A172" s="442"/>
      <c r="B172" s="442"/>
      <c r="C172" s="442"/>
      <c r="D172" s="438">
        <v>4300</v>
      </c>
      <c r="E172" s="439" t="s">
        <v>802</v>
      </c>
      <c r="F172" s="526">
        <v>224814</v>
      </c>
      <c r="G172" s="526">
        <v>143537</v>
      </c>
      <c r="H172" s="436">
        <f t="shared" si="2"/>
        <v>63.847002410881885</v>
      </c>
    </row>
    <row r="173" spans="1:8" ht="22.5" customHeight="1">
      <c r="A173" s="437"/>
      <c r="B173" s="437"/>
      <c r="C173" s="437"/>
      <c r="D173" s="442">
        <v>4350</v>
      </c>
      <c r="E173" s="461" t="s">
        <v>815</v>
      </c>
      <c r="F173" s="528">
        <v>8686</v>
      </c>
      <c r="G173" s="528">
        <v>3510</v>
      </c>
      <c r="H173" s="459">
        <f t="shared" si="2"/>
        <v>40.40985493898227</v>
      </c>
    </row>
    <row r="174" spans="1:8" ht="15.75" customHeight="1">
      <c r="A174" s="437"/>
      <c r="B174" s="437"/>
      <c r="C174" s="437"/>
      <c r="D174" s="438">
        <v>4410</v>
      </c>
      <c r="E174" s="439" t="s">
        <v>816</v>
      </c>
      <c r="F174" s="526">
        <v>11338</v>
      </c>
      <c r="G174" s="526">
        <v>5481</v>
      </c>
      <c r="H174" s="436">
        <f t="shared" si="2"/>
        <v>48.34185923443288</v>
      </c>
    </row>
    <row r="175" spans="1:8" ht="15" customHeight="1">
      <c r="A175" s="437"/>
      <c r="B175" s="437"/>
      <c r="C175" s="437"/>
      <c r="D175" s="438">
        <v>4430</v>
      </c>
      <c r="E175" s="439" t="s">
        <v>817</v>
      </c>
      <c r="F175" s="526">
        <v>15629</v>
      </c>
      <c r="G175" s="526">
        <v>12805</v>
      </c>
      <c r="H175" s="436">
        <f t="shared" si="2"/>
        <v>81.9310256574317</v>
      </c>
    </row>
    <row r="176" spans="1:8" ht="23.25" customHeight="1">
      <c r="A176" s="437"/>
      <c r="B176" s="437"/>
      <c r="C176" s="437"/>
      <c r="D176" s="442">
        <v>4440</v>
      </c>
      <c r="E176" s="461" t="s">
        <v>818</v>
      </c>
      <c r="F176" s="526">
        <v>552539</v>
      </c>
      <c r="G176" s="526">
        <v>418330</v>
      </c>
      <c r="H176" s="436">
        <f t="shared" si="2"/>
        <v>75.71049283398999</v>
      </c>
    </row>
    <row r="177" spans="1:8" ht="18" customHeight="1">
      <c r="A177" s="437"/>
      <c r="B177" s="437"/>
      <c r="C177" s="437"/>
      <c r="D177" s="442">
        <v>4480</v>
      </c>
      <c r="E177" s="461" t="s">
        <v>647</v>
      </c>
      <c r="F177" s="526">
        <v>2246</v>
      </c>
      <c r="G177" s="526">
        <v>1370</v>
      </c>
      <c r="H177" s="436">
        <f t="shared" si="2"/>
        <v>60.9973285841496</v>
      </c>
    </row>
    <row r="178" spans="1:8" ht="27" customHeight="1">
      <c r="A178" s="450"/>
      <c r="B178" s="450"/>
      <c r="C178" s="450"/>
      <c r="D178" s="438">
        <v>6050</v>
      </c>
      <c r="E178" s="439" t="s">
        <v>858</v>
      </c>
      <c r="F178" s="435">
        <v>1442646</v>
      </c>
      <c r="G178" s="435">
        <v>472359</v>
      </c>
      <c r="H178" s="436">
        <f t="shared" si="2"/>
        <v>32.74254390890073</v>
      </c>
    </row>
    <row r="179" spans="1:8" ht="24.75" customHeight="1">
      <c r="A179" s="450"/>
      <c r="B179" s="450"/>
      <c r="C179" s="518">
        <v>80103</v>
      </c>
      <c r="D179" s="260" t="s">
        <v>859</v>
      </c>
      <c r="E179" s="268"/>
      <c r="F179" s="528">
        <v>429922</v>
      </c>
      <c r="G179" s="528">
        <v>215399</v>
      </c>
      <c r="H179" s="436">
        <f t="shared" si="2"/>
        <v>50.101878945483136</v>
      </c>
    </row>
    <row r="180" spans="1:8" ht="27" customHeight="1">
      <c r="A180" s="450"/>
      <c r="B180" s="450"/>
      <c r="C180" s="450"/>
      <c r="D180" s="160" t="s">
        <v>860</v>
      </c>
      <c r="E180" s="110" t="s">
        <v>807</v>
      </c>
      <c r="F180" s="526">
        <v>18727</v>
      </c>
      <c r="G180" s="526">
        <v>8904</v>
      </c>
      <c r="H180" s="436">
        <f t="shared" si="2"/>
        <v>47.54632349014791</v>
      </c>
    </row>
    <row r="181" spans="1:8" ht="27" customHeight="1">
      <c r="A181" s="450"/>
      <c r="B181" s="450"/>
      <c r="C181" s="450"/>
      <c r="D181" s="160" t="s">
        <v>861</v>
      </c>
      <c r="E181" s="110" t="s">
        <v>808</v>
      </c>
      <c r="F181" s="526">
        <v>286632</v>
      </c>
      <c r="G181" s="526">
        <v>139384</v>
      </c>
      <c r="H181" s="436">
        <f t="shared" si="2"/>
        <v>48.6282062016802</v>
      </c>
    </row>
    <row r="182" spans="1:8" ht="24.75" customHeight="1">
      <c r="A182" s="450"/>
      <c r="B182" s="450"/>
      <c r="C182" s="450"/>
      <c r="D182" s="160" t="s">
        <v>862</v>
      </c>
      <c r="E182" s="110" t="s">
        <v>809</v>
      </c>
      <c r="F182" s="526">
        <v>25437</v>
      </c>
      <c r="G182" s="526">
        <v>18887</v>
      </c>
      <c r="H182" s="436">
        <f t="shared" si="2"/>
        <v>74.25010811023313</v>
      </c>
    </row>
    <row r="183" spans="1:8" ht="26.25" customHeight="1">
      <c r="A183" s="450"/>
      <c r="B183" s="450"/>
      <c r="C183" s="450"/>
      <c r="D183" s="160" t="s">
        <v>863</v>
      </c>
      <c r="E183" s="110" t="s">
        <v>810</v>
      </c>
      <c r="F183" s="526">
        <v>63893</v>
      </c>
      <c r="G183" s="526">
        <v>24864</v>
      </c>
      <c r="H183" s="436">
        <f t="shared" si="2"/>
        <v>38.91506111780633</v>
      </c>
    </row>
    <row r="184" spans="1:8" ht="18" customHeight="1">
      <c r="A184" s="450"/>
      <c r="B184" s="450"/>
      <c r="C184" s="450"/>
      <c r="D184" s="160" t="s">
        <v>864</v>
      </c>
      <c r="E184" s="110" t="s">
        <v>811</v>
      </c>
      <c r="F184" s="526">
        <v>8734</v>
      </c>
      <c r="G184" s="526">
        <v>3489</v>
      </c>
      <c r="H184" s="436">
        <f t="shared" si="2"/>
        <v>39.947332264712614</v>
      </c>
    </row>
    <row r="185" spans="1:8" ht="31.5" customHeight="1">
      <c r="A185" s="450"/>
      <c r="B185" s="450"/>
      <c r="C185" s="450"/>
      <c r="D185" s="160" t="s">
        <v>865</v>
      </c>
      <c r="E185" s="110" t="s">
        <v>818</v>
      </c>
      <c r="F185" s="526">
        <v>26499</v>
      </c>
      <c r="G185" s="526">
        <v>19875</v>
      </c>
      <c r="H185" s="436">
        <f t="shared" si="2"/>
        <v>75.00283029548285</v>
      </c>
    </row>
    <row r="186" spans="1:8" ht="12.75">
      <c r="A186" s="432"/>
      <c r="B186" s="432"/>
      <c r="C186" s="446">
        <v>80104</v>
      </c>
      <c r="D186" s="447" t="s">
        <v>866</v>
      </c>
      <c r="E186" s="448"/>
      <c r="F186" s="435">
        <v>2525402</v>
      </c>
      <c r="G186" s="435">
        <v>1339580</v>
      </c>
      <c r="H186" s="436">
        <f t="shared" si="2"/>
        <v>53.04422820604403</v>
      </c>
    </row>
    <row r="187" spans="1:8" ht="28.5" customHeight="1">
      <c r="A187" s="437"/>
      <c r="B187" s="437"/>
      <c r="C187" s="437"/>
      <c r="D187" s="438">
        <v>3020</v>
      </c>
      <c r="E187" s="439" t="s">
        <v>807</v>
      </c>
      <c r="F187" s="526">
        <v>4494</v>
      </c>
      <c r="G187" s="526">
        <v>266</v>
      </c>
      <c r="H187" s="436">
        <f t="shared" si="2"/>
        <v>5.919003115264798</v>
      </c>
    </row>
    <row r="188" spans="1:8" ht="24" customHeight="1">
      <c r="A188" s="437"/>
      <c r="B188" s="437"/>
      <c r="C188" s="437"/>
      <c r="D188" s="438">
        <v>4010</v>
      </c>
      <c r="E188" s="439" t="s">
        <v>808</v>
      </c>
      <c r="F188" s="526">
        <v>1418926</v>
      </c>
      <c r="G188" s="526">
        <v>660276</v>
      </c>
      <c r="H188" s="436">
        <f t="shared" si="2"/>
        <v>46.53350491850879</v>
      </c>
    </row>
    <row r="189" spans="1:8" ht="27" customHeight="1">
      <c r="A189" s="437"/>
      <c r="B189" s="437"/>
      <c r="C189" s="437"/>
      <c r="D189" s="438">
        <v>4040</v>
      </c>
      <c r="E189" s="439" t="s">
        <v>867</v>
      </c>
      <c r="F189" s="526">
        <v>105800</v>
      </c>
      <c r="G189" s="526">
        <v>104836</v>
      </c>
      <c r="H189" s="436">
        <f t="shared" si="2"/>
        <v>99.08884688090738</v>
      </c>
    </row>
    <row r="190" spans="1:8" ht="27" customHeight="1">
      <c r="A190" s="437"/>
      <c r="B190" s="437"/>
      <c r="C190" s="437"/>
      <c r="D190" s="518">
        <v>4110</v>
      </c>
      <c r="E190" s="529" t="s">
        <v>810</v>
      </c>
      <c r="F190" s="530">
        <v>258033</v>
      </c>
      <c r="G190" s="530">
        <v>123125</v>
      </c>
      <c r="H190" s="531">
        <f t="shared" si="2"/>
        <v>47.71676490991462</v>
      </c>
    </row>
    <row r="191" spans="1:8" ht="12.75" customHeight="1">
      <c r="A191" s="437"/>
      <c r="B191" s="437"/>
      <c r="C191" s="437"/>
      <c r="D191" s="438">
        <v>4120</v>
      </c>
      <c r="E191" s="439" t="s">
        <v>811</v>
      </c>
      <c r="F191" s="526">
        <v>35357</v>
      </c>
      <c r="G191" s="526">
        <v>21047</v>
      </c>
      <c r="H191" s="436">
        <f t="shared" si="2"/>
        <v>59.52710920044122</v>
      </c>
    </row>
    <row r="192" spans="1:8" ht="20.25" customHeight="1">
      <c r="A192" s="437"/>
      <c r="B192" s="437"/>
      <c r="C192" s="437"/>
      <c r="D192" s="442">
        <v>4210</v>
      </c>
      <c r="E192" s="461" t="s">
        <v>800</v>
      </c>
      <c r="F192" s="528">
        <v>64370</v>
      </c>
      <c r="G192" s="528">
        <v>33879</v>
      </c>
      <c r="H192" s="436">
        <f t="shared" si="2"/>
        <v>52.63166071151157</v>
      </c>
    </row>
    <row r="193" spans="1:8" ht="20.25" customHeight="1">
      <c r="A193" s="437"/>
      <c r="B193" s="437"/>
      <c r="C193" s="437"/>
      <c r="D193" s="438">
        <v>4220</v>
      </c>
      <c r="E193" s="439" t="s">
        <v>856</v>
      </c>
      <c r="F193" s="526">
        <v>247920</v>
      </c>
      <c r="G193" s="526">
        <v>123078</v>
      </c>
      <c r="H193" s="436">
        <f t="shared" si="2"/>
        <v>49.64424007744434</v>
      </c>
    </row>
    <row r="194" spans="1:8" ht="27.75" customHeight="1">
      <c r="A194" s="442"/>
      <c r="B194" s="442"/>
      <c r="C194" s="442"/>
      <c r="D194" s="438">
        <v>4240</v>
      </c>
      <c r="E194" s="439" t="s">
        <v>857</v>
      </c>
      <c r="F194" s="526">
        <v>5652</v>
      </c>
      <c r="G194" s="526">
        <v>4291</v>
      </c>
      <c r="H194" s="436">
        <f t="shared" si="2"/>
        <v>75.92002830856333</v>
      </c>
    </row>
    <row r="195" spans="1:8" ht="19.5" customHeight="1">
      <c r="A195" s="437"/>
      <c r="B195" s="437"/>
      <c r="C195" s="437"/>
      <c r="D195" s="442">
        <v>4260</v>
      </c>
      <c r="E195" s="461" t="s">
        <v>801</v>
      </c>
      <c r="F195" s="528">
        <v>164150</v>
      </c>
      <c r="G195" s="528">
        <v>104832</v>
      </c>
      <c r="H195" s="459">
        <f t="shared" si="2"/>
        <v>63.863539445629</v>
      </c>
    </row>
    <row r="196" spans="1:8" ht="19.5" customHeight="1">
      <c r="A196" s="437"/>
      <c r="B196" s="437"/>
      <c r="C196" s="437"/>
      <c r="D196" s="438">
        <v>4270</v>
      </c>
      <c r="E196" s="439" t="s">
        <v>813</v>
      </c>
      <c r="F196" s="526">
        <v>45000</v>
      </c>
      <c r="G196" s="526">
        <v>13848</v>
      </c>
      <c r="H196" s="436">
        <f t="shared" si="2"/>
        <v>30.773333333333337</v>
      </c>
    </row>
    <row r="197" spans="1:8" ht="16.5" customHeight="1">
      <c r="A197" s="437"/>
      <c r="B197" s="437"/>
      <c r="C197" s="437"/>
      <c r="D197" s="438">
        <v>4280</v>
      </c>
      <c r="E197" s="439" t="s">
        <v>814</v>
      </c>
      <c r="F197" s="526">
        <v>2980</v>
      </c>
      <c r="G197" s="526">
        <v>493</v>
      </c>
      <c r="H197" s="436">
        <f t="shared" si="2"/>
        <v>16.543624161073826</v>
      </c>
    </row>
    <row r="198" spans="1:8" ht="20.25" customHeight="1">
      <c r="A198" s="437"/>
      <c r="B198" s="437"/>
      <c r="C198" s="437"/>
      <c r="D198" s="438">
        <v>4300</v>
      </c>
      <c r="E198" s="439" t="s">
        <v>802</v>
      </c>
      <c r="F198" s="526">
        <v>42820</v>
      </c>
      <c r="G198" s="526">
        <v>22205</v>
      </c>
      <c r="H198" s="436">
        <f t="shared" si="2"/>
        <v>51.85660906118636</v>
      </c>
    </row>
    <row r="199" spans="1:8" ht="17.25" customHeight="1">
      <c r="A199" s="437"/>
      <c r="B199" s="437"/>
      <c r="C199" s="437"/>
      <c r="D199" s="438">
        <v>4410</v>
      </c>
      <c r="E199" s="439" t="s">
        <v>816</v>
      </c>
      <c r="F199" s="526">
        <v>1100</v>
      </c>
      <c r="G199" s="526">
        <v>674</v>
      </c>
      <c r="H199" s="436">
        <f t="shared" si="2"/>
        <v>61.272727272727266</v>
      </c>
    </row>
    <row r="200" spans="1:8" ht="18.75" customHeight="1">
      <c r="A200" s="437"/>
      <c r="B200" s="437"/>
      <c r="C200" s="437"/>
      <c r="D200" s="438">
        <v>4430</v>
      </c>
      <c r="E200" s="439" t="s">
        <v>817</v>
      </c>
      <c r="F200" s="435">
        <v>2100</v>
      </c>
      <c r="G200" s="435">
        <v>30</v>
      </c>
      <c r="H200" s="436">
        <f t="shared" si="2"/>
        <v>1.4285714285714286</v>
      </c>
    </row>
    <row r="201" spans="1:8" ht="29.25" customHeight="1">
      <c r="A201" s="437"/>
      <c r="B201" s="437"/>
      <c r="C201" s="437"/>
      <c r="D201" s="438">
        <v>4440</v>
      </c>
      <c r="E201" s="439" t="s">
        <v>818</v>
      </c>
      <c r="F201" s="526">
        <v>114180</v>
      </c>
      <c r="G201" s="526">
        <v>114180</v>
      </c>
      <c r="H201" s="436">
        <f t="shared" si="2"/>
        <v>100</v>
      </c>
    </row>
    <row r="202" spans="1:8" ht="30.75" customHeight="1">
      <c r="A202" s="437"/>
      <c r="B202" s="437"/>
      <c r="C202" s="442"/>
      <c r="D202" s="438">
        <v>6050</v>
      </c>
      <c r="E202" s="439" t="s">
        <v>858</v>
      </c>
      <c r="F202" s="526">
        <v>12520</v>
      </c>
      <c r="G202" s="526">
        <v>12520</v>
      </c>
      <c r="H202" s="436">
        <f t="shared" si="2"/>
        <v>100</v>
      </c>
    </row>
    <row r="203" spans="1:8" ht="12.75">
      <c r="A203" s="432"/>
      <c r="B203" s="432"/>
      <c r="C203" s="432">
        <v>80110</v>
      </c>
      <c r="D203" s="456" t="s">
        <v>868</v>
      </c>
      <c r="E203" s="457"/>
      <c r="F203" s="532">
        <v>3595961</v>
      </c>
      <c r="G203" s="532">
        <v>1675059</v>
      </c>
      <c r="H203" s="436">
        <f t="shared" si="2"/>
        <v>46.581678722322074</v>
      </c>
    </row>
    <row r="204" spans="1:8" ht="42" customHeight="1">
      <c r="A204" s="432"/>
      <c r="B204" s="432"/>
      <c r="C204" s="432"/>
      <c r="D204" s="533">
        <v>2540</v>
      </c>
      <c r="E204" s="534" t="s">
        <v>869</v>
      </c>
      <c r="F204" s="435">
        <v>180000</v>
      </c>
      <c r="G204" s="435">
        <v>69894</v>
      </c>
      <c r="H204" s="436">
        <f t="shared" si="2"/>
        <v>38.83</v>
      </c>
    </row>
    <row r="205" spans="1:8" ht="27" customHeight="1">
      <c r="A205" s="432"/>
      <c r="B205" s="432"/>
      <c r="C205" s="432"/>
      <c r="D205" s="440">
        <v>3020</v>
      </c>
      <c r="E205" s="441" t="s">
        <v>807</v>
      </c>
      <c r="F205" s="526">
        <v>35068</v>
      </c>
      <c r="G205" s="526">
        <v>16264</v>
      </c>
      <c r="H205" s="436">
        <f t="shared" si="2"/>
        <v>46.37846469715981</v>
      </c>
    </row>
    <row r="206" spans="1:8" ht="21.75" customHeight="1">
      <c r="A206" s="450"/>
      <c r="B206" s="450"/>
      <c r="C206" s="450"/>
      <c r="D206" s="440">
        <v>3240</v>
      </c>
      <c r="E206" s="439" t="s">
        <v>853</v>
      </c>
      <c r="F206" s="526">
        <v>700</v>
      </c>
      <c r="G206" s="526">
        <v>600</v>
      </c>
      <c r="H206" s="436">
        <f t="shared" si="2"/>
        <v>85.71428571428571</v>
      </c>
    </row>
    <row r="207" spans="1:8" ht="28.5" customHeight="1">
      <c r="A207" s="437"/>
      <c r="B207" s="437"/>
      <c r="C207" s="437"/>
      <c r="D207" s="438">
        <v>4010</v>
      </c>
      <c r="E207" s="439" t="s">
        <v>808</v>
      </c>
      <c r="F207" s="526">
        <v>2041621</v>
      </c>
      <c r="G207" s="526">
        <v>920279</v>
      </c>
      <c r="H207" s="436">
        <f t="shared" si="2"/>
        <v>45.07589802416805</v>
      </c>
    </row>
    <row r="208" spans="1:8" ht="33" customHeight="1">
      <c r="A208" s="437"/>
      <c r="B208" s="437"/>
      <c r="C208" s="437"/>
      <c r="D208" s="438">
        <v>4040</v>
      </c>
      <c r="E208" s="439" t="s">
        <v>809</v>
      </c>
      <c r="F208" s="526">
        <v>160092</v>
      </c>
      <c r="G208" s="526">
        <v>154368</v>
      </c>
      <c r="H208" s="436">
        <f t="shared" si="2"/>
        <v>96.42455588036879</v>
      </c>
    </row>
    <row r="209" spans="1:8" ht="25.5" customHeight="1">
      <c r="A209" s="437"/>
      <c r="B209" s="437"/>
      <c r="C209" s="437"/>
      <c r="D209" s="438">
        <v>4110</v>
      </c>
      <c r="E209" s="439" t="s">
        <v>810</v>
      </c>
      <c r="F209" s="526">
        <v>402337</v>
      </c>
      <c r="G209" s="526">
        <v>174291</v>
      </c>
      <c r="H209" s="436">
        <f t="shared" si="2"/>
        <v>43.31965491615238</v>
      </c>
    </row>
    <row r="210" spans="1:8" ht="18.75" customHeight="1">
      <c r="A210" s="437"/>
      <c r="B210" s="437"/>
      <c r="C210" s="437"/>
      <c r="D210" s="438">
        <v>4120</v>
      </c>
      <c r="E210" s="439" t="s">
        <v>811</v>
      </c>
      <c r="F210" s="526">
        <v>54785</v>
      </c>
      <c r="G210" s="526">
        <v>23525</v>
      </c>
      <c r="H210" s="436">
        <f t="shared" si="2"/>
        <v>42.94058592680478</v>
      </c>
    </row>
    <row r="211" spans="1:8" ht="39.75" customHeight="1">
      <c r="A211" s="437"/>
      <c r="B211" s="437"/>
      <c r="C211" s="437"/>
      <c r="D211" s="438">
        <v>4140</v>
      </c>
      <c r="E211" s="103" t="s">
        <v>855</v>
      </c>
      <c r="F211" s="435">
        <v>4503</v>
      </c>
      <c r="G211" s="443" t="s">
        <v>516</v>
      </c>
      <c r="H211" s="444" t="s">
        <v>516</v>
      </c>
    </row>
    <row r="212" spans="1:8" ht="20.25" customHeight="1">
      <c r="A212" s="437"/>
      <c r="B212" s="437"/>
      <c r="C212" s="437"/>
      <c r="D212" s="438">
        <v>4210</v>
      </c>
      <c r="E212" s="439" t="s">
        <v>800</v>
      </c>
      <c r="F212" s="526">
        <v>110000</v>
      </c>
      <c r="G212" s="526">
        <v>56305</v>
      </c>
      <c r="H212" s="436">
        <f t="shared" si="2"/>
        <v>51.18636363636364</v>
      </c>
    </row>
    <row r="213" spans="1:8" ht="23.25" customHeight="1">
      <c r="A213" s="437"/>
      <c r="B213" s="437"/>
      <c r="C213" s="437"/>
      <c r="D213" s="438">
        <v>4220</v>
      </c>
      <c r="E213" s="439" t="s">
        <v>856</v>
      </c>
      <c r="F213" s="526">
        <v>20000</v>
      </c>
      <c r="G213" s="526">
        <v>6349</v>
      </c>
      <c r="H213" s="436">
        <f t="shared" si="2"/>
        <v>31.745</v>
      </c>
    </row>
    <row r="214" spans="1:8" ht="32.25" customHeight="1">
      <c r="A214" s="437"/>
      <c r="B214" s="437"/>
      <c r="C214" s="437"/>
      <c r="D214" s="442">
        <v>4240</v>
      </c>
      <c r="E214" s="461" t="s">
        <v>857</v>
      </c>
      <c r="F214" s="526">
        <v>13100</v>
      </c>
      <c r="G214" s="526">
        <v>3472</v>
      </c>
      <c r="H214" s="436">
        <f>G214/F214*100</f>
        <v>26.50381679389313</v>
      </c>
    </row>
    <row r="215" spans="1:8" ht="17.25" customHeight="1">
      <c r="A215" s="437"/>
      <c r="B215" s="437"/>
      <c r="C215" s="437"/>
      <c r="D215" s="438">
        <v>4260</v>
      </c>
      <c r="E215" s="439" t="s">
        <v>801</v>
      </c>
      <c r="F215" s="526">
        <v>110000</v>
      </c>
      <c r="G215" s="526">
        <v>76297</v>
      </c>
      <c r="H215" s="436">
        <f>G215/F215*100</f>
        <v>69.36090909090909</v>
      </c>
    </row>
    <row r="216" spans="1:8" ht="21.75" customHeight="1">
      <c r="A216" s="437"/>
      <c r="B216" s="437"/>
      <c r="C216" s="437"/>
      <c r="D216" s="438">
        <v>4270</v>
      </c>
      <c r="E216" s="439" t="s">
        <v>813</v>
      </c>
      <c r="F216" s="526">
        <v>147000</v>
      </c>
      <c r="G216" s="527" t="s">
        <v>516</v>
      </c>
      <c r="H216" s="444" t="s">
        <v>516</v>
      </c>
    </row>
    <row r="217" spans="1:8" ht="19.5" customHeight="1">
      <c r="A217" s="442"/>
      <c r="B217" s="442"/>
      <c r="C217" s="442"/>
      <c r="D217" s="442">
        <v>4280</v>
      </c>
      <c r="E217" s="461" t="s">
        <v>814</v>
      </c>
      <c r="F217" s="528">
        <v>1350</v>
      </c>
      <c r="G217" s="528">
        <v>820</v>
      </c>
      <c r="H217" s="436">
        <f aca="true" t="shared" si="3" ref="H217:H280">G217/F217*100</f>
        <v>60.74074074074074</v>
      </c>
    </row>
    <row r="218" spans="1:8" ht="21" customHeight="1">
      <c r="A218" s="437"/>
      <c r="B218" s="437"/>
      <c r="C218" s="437"/>
      <c r="D218" s="442">
        <v>4300</v>
      </c>
      <c r="E218" s="461" t="s">
        <v>802</v>
      </c>
      <c r="F218" s="528">
        <v>61728</v>
      </c>
      <c r="G218" s="528">
        <v>33364</v>
      </c>
      <c r="H218" s="459">
        <f t="shared" si="3"/>
        <v>54.050025920165886</v>
      </c>
    </row>
    <row r="219" spans="1:8" ht="25.5" customHeight="1">
      <c r="A219" s="437"/>
      <c r="B219" s="437"/>
      <c r="C219" s="437"/>
      <c r="D219" s="442">
        <v>4350</v>
      </c>
      <c r="E219" s="439" t="s">
        <v>815</v>
      </c>
      <c r="F219" s="528">
        <v>4452</v>
      </c>
      <c r="G219" s="528">
        <v>1500</v>
      </c>
      <c r="H219" s="436">
        <f t="shared" si="3"/>
        <v>33.692722371967655</v>
      </c>
    </row>
    <row r="220" spans="1:8" ht="18" customHeight="1">
      <c r="A220" s="437"/>
      <c r="B220" s="437"/>
      <c r="C220" s="437"/>
      <c r="D220" s="442">
        <v>4410</v>
      </c>
      <c r="E220" s="461" t="s">
        <v>816</v>
      </c>
      <c r="F220" s="526">
        <v>4000</v>
      </c>
      <c r="G220" s="526">
        <v>2831</v>
      </c>
      <c r="H220" s="436">
        <f t="shared" si="3"/>
        <v>70.775</v>
      </c>
    </row>
    <row r="221" spans="1:8" ht="21.75" customHeight="1">
      <c r="A221" s="437"/>
      <c r="B221" s="437"/>
      <c r="C221" s="437"/>
      <c r="D221" s="127">
        <v>4420</v>
      </c>
      <c r="E221" s="103" t="s">
        <v>828</v>
      </c>
      <c r="F221" s="526">
        <v>1000</v>
      </c>
      <c r="G221" s="527" t="s">
        <v>516</v>
      </c>
      <c r="H221" s="444" t="s">
        <v>516</v>
      </c>
    </row>
    <row r="222" spans="1:8" ht="21.75" customHeight="1">
      <c r="A222" s="437"/>
      <c r="B222" s="437"/>
      <c r="C222" s="437"/>
      <c r="D222" s="127">
        <v>4430</v>
      </c>
      <c r="E222" s="110" t="s">
        <v>817</v>
      </c>
      <c r="F222" s="526">
        <v>2603</v>
      </c>
      <c r="G222" s="526">
        <v>2168</v>
      </c>
      <c r="H222" s="436">
        <f t="shared" si="3"/>
        <v>83.28851325393777</v>
      </c>
    </row>
    <row r="223" spans="1:8" ht="28.5" customHeight="1">
      <c r="A223" s="437"/>
      <c r="B223" s="437"/>
      <c r="C223" s="437"/>
      <c r="D223" s="127">
        <v>4440</v>
      </c>
      <c r="E223" s="110" t="s">
        <v>818</v>
      </c>
      <c r="F223" s="526">
        <v>159485</v>
      </c>
      <c r="G223" s="526">
        <v>119614</v>
      </c>
      <c r="H223" s="436">
        <f t="shared" si="3"/>
        <v>75.00015675455371</v>
      </c>
    </row>
    <row r="224" spans="1:8" ht="16.5" customHeight="1">
      <c r="A224" s="437"/>
      <c r="B224" s="437"/>
      <c r="C224" s="437"/>
      <c r="D224" s="127">
        <v>4480</v>
      </c>
      <c r="E224" s="103" t="s">
        <v>647</v>
      </c>
      <c r="F224" s="526">
        <v>515</v>
      </c>
      <c r="G224" s="526">
        <v>474</v>
      </c>
      <c r="H224" s="436">
        <f t="shared" si="3"/>
        <v>92.03883495145631</v>
      </c>
    </row>
    <row r="225" spans="1:8" ht="30.75" customHeight="1">
      <c r="A225" s="450"/>
      <c r="B225" s="450"/>
      <c r="C225" s="450"/>
      <c r="D225" s="438">
        <v>6050</v>
      </c>
      <c r="E225" s="439" t="s">
        <v>858</v>
      </c>
      <c r="F225" s="526">
        <v>81622</v>
      </c>
      <c r="G225" s="526">
        <v>12644</v>
      </c>
      <c r="H225" s="436">
        <f t="shared" si="3"/>
        <v>15.490921565264268</v>
      </c>
    </row>
    <row r="226" spans="1:8" ht="12.75">
      <c r="A226" s="432"/>
      <c r="B226" s="432"/>
      <c r="C226" s="446">
        <v>80113</v>
      </c>
      <c r="D226" s="491" t="s">
        <v>870</v>
      </c>
      <c r="E226" s="492"/>
      <c r="F226" s="526">
        <v>260000</v>
      </c>
      <c r="G226" s="526">
        <v>113953</v>
      </c>
      <c r="H226" s="436">
        <f t="shared" si="3"/>
        <v>43.82807692307693</v>
      </c>
    </row>
    <row r="227" spans="1:8" ht="16.5" customHeight="1">
      <c r="A227" s="437"/>
      <c r="B227" s="437"/>
      <c r="C227" s="442"/>
      <c r="D227" s="438">
        <v>4300</v>
      </c>
      <c r="E227" s="439" t="s">
        <v>802</v>
      </c>
      <c r="F227" s="526">
        <v>260000</v>
      </c>
      <c r="G227" s="526">
        <v>113953</v>
      </c>
      <c r="H227" s="436">
        <f t="shared" si="3"/>
        <v>43.82807692307693</v>
      </c>
    </row>
    <row r="228" spans="1:8" ht="12.75">
      <c r="A228" s="432"/>
      <c r="B228" s="432"/>
      <c r="C228" s="432">
        <v>80146</v>
      </c>
      <c r="D228" s="494" t="s">
        <v>871</v>
      </c>
      <c r="E228" s="259"/>
      <c r="F228" s="532">
        <v>94778</v>
      </c>
      <c r="G228" s="532">
        <v>19265</v>
      </c>
      <c r="H228" s="436">
        <f t="shared" si="3"/>
        <v>20.326447065774758</v>
      </c>
    </row>
    <row r="229" spans="1:8" ht="21" customHeight="1">
      <c r="A229" s="437"/>
      <c r="B229" s="437"/>
      <c r="C229" s="442"/>
      <c r="D229" s="438">
        <v>4300</v>
      </c>
      <c r="E229" s="439" t="s">
        <v>802</v>
      </c>
      <c r="F229" s="435">
        <v>94778</v>
      </c>
      <c r="G229" s="532">
        <v>19265</v>
      </c>
      <c r="H229" s="436">
        <f t="shared" si="3"/>
        <v>20.326447065774758</v>
      </c>
    </row>
    <row r="230" spans="1:8" ht="12.75">
      <c r="A230" s="437"/>
      <c r="B230" s="437"/>
      <c r="C230" s="125">
        <v>80195</v>
      </c>
      <c r="D230" s="256" t="s">
        <v>706</v>
      </c>
      <c r="E230" s="257"/>
      <c r="F230" s="435">
        <v>16634</v>
      </c>
      <c r="G230" s="532">
        <v>3309</v>
      </c>
      <c r="H230" s="436">
        <f t="shared" si="3"/>
        <v>19.892990260911386</v>
      </c>
    </row>
    <row r="231" spans="1:8" ht="19.5" customHeight="1">
      <c r="A231" s="437"/>
      <c r="B231" s="437"/>
      <c r="C231" s="112"/>
      <c r="D231" s="126">
        <v>3260</v>
      </c>
      <c r="E231" s="439" t="s">
        <v>854</v>
      </c>
      <c r="F231" s="435">
        <v>5334</v>
      </c>
      <c r="G231" s="535" t="s">
        <v>516</v>
      </c>
      <c r="H231" s="444" t="s">
        <v>516</v>
      </c>
    </row>
    <row r="232" spans="1:8" ht="16.5" customHeight="1">
      <c r="A232" s="437"/>
      <c r="B232" s="437"/>
      <c r="C232" s="112"/>
      <c r="D232" s="127">
        <v>4170</v>
      </c>
      <c r="E232" s="110" t="s">
        <v>812</v>
      </c>
      <c r="F232" s="435">
        <v>3000</v>
      </c>
      <c r="G232" s="535" t="s">
        <v>516</v>
      </c>
      <c r="H232" s="444" t="s">
        <v>516</v>
      </c>
    </row>
    <row r="233" spans="1:8" ht="18" customHeight="1">
      <c r="A233" s="437"/>
      <c r="B233" s="437"/>
      <c r="C233" s="112"/>
      <c r="D233" s="127">
        <v>4210</v>
      </c>
      <c r="E233" s="110" t="s">
        <v>800</v>
      </c>
      <c r="F233" s="435">
        <v>4200</v>
      </c>
      <c r="G233" s="435">
        <v>40</v>
      </c>
      <c r="H233" s="436">
        <f t="shared" si="3"/>
        <v>0.9523809523809524</v>
      </c>
    </row>
    <row r="234" spans="1:8" ht="13.5" customHeight="1">
      <c r="A234" s="442"/>
      <c r="B234" s="442"/>
      <c r="C234" s="83"/>
      <c r="D234" s="117" t="s">
        <v>833</v>
      </c>
      <c r="E234" s="110" t="s">
        <v>802</v>
      </c>
      <c r="F234" s="435">
        <v>4100</v>
      </c>
      <c r="G234" s="435">
        <v>3269</v>
      </c>
      <c r="H234" s="436">
        <f t="shared" si="3"/>
        <v>79.73170731707317</v>
      </c>
    </row>
    <row r="235" spans="1:8" ht="12.75">
      <c r="A235" s="462" t="s">
        <v>713</v>
      </c>
      <c r="B235" s="462">
        <v>851</v>
      </c>
      <c r="C235" s="536" t="s">
        <v>710</v>
      </c>
      <c r="D235" s="427"/>
      <c r="E235" s="429"/>
      <c r="F235" s="524">
        <v>376449</v>
      </c>
      <c r="G235" s="524">
        <v>229516</v>
      </c>
      <c r="H235" s="465">
        <f t="shared" si="3"/>
        <v>60.96868367295437</v>
      </c>
    </row>
    <row r="236" spans="1:8" ht="12.75">
      <c r="A236" s="426"/>
      <c r="B236" s="426"/>
      <c r="C236" s="518">
        <v>85149</v>
      </c>
      <c r="D236" s="537" t="s">
        <v>872</v>
      </c>
      <c r="E236" s="255"/>
      <c r="F236" s="526">
        <v>969</v>
      </c>
      <c r="G236" s="538" t="s">
        <v>516</v>
      </c>
      <c r="H236" s="539" t="s">
        <v>516</v>
      </c>
    </row>
    <row r="237" spans="1:8" ht="19.5" customHeight="1">
      <c r="A237" s="426"/>
      <c r="B237" s="426"/>
      <c r="C237" s="540"/>
      <c r="D237" s="126">
        <v>3260</v>
      </c>
      <c r="E237" s="439" t="s">
        <v>854</v>
      </c>
      <c r="F237" s="526">
        <v>969</v>
      </c>
      <c r="G237" s="541" t="s">
        <v>516</v>
      </c>
      <c r="H237" s="542" t="s">
        <v>516</v>
      </c>
    </row>
    <row r="238" spans="1:8" ht="12.75">
      <c r="A238" s="432"/>
      <c r="B238" s="432"/>
      <c r="C238" s="446">
        <v>85154</v>
      </c>
      <c r="D238" s="491" t="s">
        <v>873</v>
      </c>
      <c r="E238" s="492"/>
      <c r="F238" s="435">
        <v>365000</v>
      </c>
      <c r="G238" s="435">
        <v>224516</v>
      </c>
      <c r="H238" s="436">
        <f t="shared" si="3"/>
        <v>61.51123287671233</v>
      </c>
    </row>
    <row r="239" spans="1:8" ht="72" customHeight="1">
      <c r="A239" s="442"/>
      <c r="B239" s="442"/>
      <c r="C239" s="442"/>
      <c r="D239" s="468">
        <v>2310</v>
      </c>
      <c r="E239" s="492" t="s">
        <v>825</v>
      </c>
      <c r="F239" s="435">
        <v>4500</v>
      </c>
      <c r="G239" s="535" t="s">
        <v>516</v>
      </c>
      <c r="H239" s="444" t="s">
        <v>516</v>
      </c>
    </row>
    <row r="240" spans="1:8" ht="52.5" customHeight="1">
      <c r="A240" s="437"/>
      <c r="B240" s="437"/>
      <c r="C240" s="437"/>
      <c r="D240" s="159" t="s">
        <v>874</v>
      </c>
      <c r="E240" s="543" t="s">
        <v>845</v>
      </c>
      <c r="F240" s="532">
        <v>64000</v>
      </c>
      <c r="G240" s="532">
        <v>50000</v>
      </c>
      <c r="H240" s="459">
        <f t="shared" si="3"/>
        <v>78.125</v>
      </c>
    </row>
    <row r="241" spans="1:8" ht="27.75" customHeight="1">
      <c r="A241" s="437"/>
      <c r="B241" s="437"/>
      <c r="C241" s="437"/>
      <c r="D241" s="442">
        <v>3020</v>
      </c>
      <c r="E241" s="474" t="s">
        <v>807</v>
      </c>
      <c r="F241" s="528">
        <v>850</v>
      </c>
      <c r="G241" s="528">
        <v>593</v>
      </c>
      <c r="H241" s="459">
        <f t="shared" si="3"/>
        <v>69.76470588235294</v>
      </c>
    </row>
    <row r="242" spans="1:8" ht="24" customHeight="1">
      <c r="A242" s="437"/>
      <c r="B242" s="437"/>
      <c r="C242" s="437"/>
      <c r="D242" s="442">
        <v>4010</v>
      </c>
      <c r="E242" s="461" t="s">
        <v>808</v>
      </c>
      <c r="F242" s="528">
        <v>49000</v>
      </c>
      <c r="G242" s="528">
        <v>23686</v>
      </c>
      <c r="H242" s="436">
        <f t="shared" si="3"/>
        <v>48.33877551020408</v>
      </c>
    </row>
    <row r="243" spans="1:8" ht="25.5" customHeight="1">
      <c r="A243" s="437"/>
      <c r="B243" s="437"/>
      <c r="C243" s="437"/>
      <c r="D243" s="442">
        <v>4040</v>
      </c>
      <c r="E243" s="461" t="s">
        <v>809</v>
      </c>
      <c r="F243" s="528">
        <v>4000</v>
      </c>
      <c r="G243" s="528">
        <v>3567</v>
      </c>
      <c r="H243" s="436">
        <f t="shared" si="3"/>
        <v>89.17500000000001</v>
      </c>
    </row>
    <row r="244" spans="1:8" ht="30.75" customHeight="1">
      <c r="A244" s="437"/>
      <c r="B244" s="437"/>
      <c r="C244" s="437"/>
      <c r="D244" s="438">
        <v>4110</v>
      </c>
      <c r="E244" s="439" t="s">
        <v>810</v>
      </c>
      <c r="F244" s="526">
        <v>12200</v>
      </c>
      <c r="G244" s="526">
        <v>6484</v>
      </c>
      <c r="H244" s="436">
        <f t="shared" si="3"/>
        <v>53.147540983606554</v>
      </c>
    </row>
    <row r="245" spans="1:8" ht="15" customHeight="1">
      <c r="A245" s="437"/>
      <c r="B245" s="437"/>
      <c r="C245" s="437"/>
      <c r="D245" s="438">
        <v>4120</v>
      </c>
      <c r="E245" s="439" t="s">
        <v>811</v>
      </c>
      <c r="F245" s="526">
        <v>1225</v>
      </c>
      <c r="G245" s="526">
        <v>663</v>
      </c>
      <c r="H245" s="436">
        <f t="shared" si="3"/>
        <v>54.122448979591844</v>
      </c>
    </row>
    <row r="246" spans="1:8" ht="17.25" customHeight="1">
      <c r="A246" s="437"/>
      <c r="B246" s="437"/>
      <c r="C246" s="437"/>
      <c r="D246" s="518">
        <v>4170</v>
      </c>
      <c r="E246" s="529" t="s">
        <v>812</v>
      </c>
      <c r="F246" s="526">
        <v>70010</v>
      </c>
      <c r="G246" s="526">
        <v>27542</v>
      </c>
      <c r="H246" s="436">
        <f t="shared" si="3"/>
        <v>39.34009427224682</v>
      </c>
    </row>
    <row r="247" spans="1:8" ht="18.75" customHeight="1">
      <c r="A247" s="437"/>
      <c r="B247" s="437"/>
      <c r="C247" s="437"/>
      <c r="D247" s="518">
        <v>4210</v>
      </c>
      <c r="E247" s="529" t="s">
        <v>800</v>
      </c>
      <c r="F247" s="526">
        <v>25500</v>
      </c>
      <c r="G247" s="526">
        <v>11486</v>
      </c>
      <c r="H247" s="436">
        <f t="shared" si="3"/>
        <v>45.04313725490196</v>
      </c>
    </row>
    <row r="248" spans="1:8" ht="18.75" customHeight="1">
      <c r="A248" s="437"/>
      <c r="B248" s="437"/>
      <c r="C248" s="437"/>
      <c r="D248" s="438">
        <v>4260</v>
      </c>
      <c r="E248" s="439" t="s">
        <v>801</v>
      </c>
      <c r="F248" s="526">
        <v>10500</v>
      </c>
      <c r="G248" s="526">
        <v>5919</v>
      </c>
      <c r="H248" s="436">
        <f t="shared" si="3"/>
        <v>56.371428571428574</v>
      </c>
    </row>
    <row r="249" spans="1:8" ht="19.5" customHeight="1">
      <c r="A249" s="437"/>
      <c r="B249" s="437"/>
      <c r="C249" s="437"/>
      <c r="D249" s="442">
        <v>4270</v>
      </c>
      <c r="E249" s="461" t="s">
        <v>813</v>
      </c>
      <c r="F249" s="526">
        <v>8000</v>
      </c>
      <c r="G249" s="535" t="s">
        <v>516</v>
      </c>
      <c r="H249" s="444" t="s">
        <v>516</v>
      </c>
    </row>
    <row r="250" spans="1:8" ht="17.25" customHeight="1">
      <c r="A250" s="437"/>
      <c r="B250" s="437"/>
      <c r="C250" s="437"/>
      <c r="D250" s="438">
        <v>4300</v>
      </c>
      <c r="E250" s="439" t="s">
        <v>802</v>
      </c>
      <c r="F250" s="526">
        <v>37700</v>
      </c>
      <c r="G250" s="526">
        <v>20073</v>
      </c>
      <c r="H250" s="436">
        <f t="shared" si="3"/>
        <v>53.244031830238725</v>
      </c>
    </row>
    <row r="251" spans="1:8" ht="26.25" customHeight="1">
      <c r="A251" s="437"/>
      <c r="B251" s="437"/>
      <c r="C251" s="437"/>
      <c r="D251" s="128" t="s">
        <v>875</v>
      </c>
      <c r="E251" s="439" t="s">
        <v>815</v>
      </c>
      <c r="F251" s="526">
        <v>1400</v>
      </c>
      <c r="G251" s="526">
        <v>746</v>
      </c>
      <c r="H251" s="436">
        <f t="shared" si="3"/>
        <v>53.28571428571428</v>
      </c>
    </row>
    <row r="252" spans="1:8" ht="16.5" customHeight="1">
      <c r="A252" s="437"/>
      <c r="B252" s="437"/>
      <c r="C252" s="437"/>
      <c r="D252" s="442">
        <v>4410</v>
      </c>
      <c r="E252" s="461" t="s">
        <v>816</v>
      </c>
      <c r="F252" s="528">
        <v>1500</v>
      </c>
      <c r="G252" s="528">
        <v>42</v>
      </c>
      <c r="H252" s="436">
        <f t="shared" si="3"/>
        <v>2.8000000000000003</v>
      </c>
    </row>
    <row r="253" spans="1:8" ht="18" customHeight="1">
      <c r="A253" s="437"/>
      <c r="B253" s="437"/>
      <c r="C253" s="437"/>
      <c r="D253" s="442">
        <v>4430</v>
      </c>
      <c r="E253" s="461" t="s">
        <v>817</v>
      </c>
      <c r="F253" s="526">
        <v>300</v>
      </c>
      <c r="G253" s="535" t="s">
        <v>516</v>
      </c>
      <c r="H253" s="444" t="s">
        <v>516</v>
      </c>
    </row>
    <row r="254" spans="1:8" ht="29.25" customHeight="1">
      <c r="A254" s="437"/>
      <c r="B254" s="437"/>
      <c r="C254" s="437"/>
      <c r="D254" s="438">
        <v>4440</v>
      </c>
      <c r="E254" s="439" t="s">
        <v>818</v>
      </c>
      <c r="F254" s="526">
        <v>2500</v>
      </c>
      <c r="G254" s="526">
        <v>1900</v>
      </c>
      <c r="H254" s="436">
        <f t="shared" si="3"/>
        <v>76</v>
      </c>
    </row>
    <row r="255" spans="1:8" ht="30.75" customHeight="1">
      <c r="A255" s="437"/>
      <c r="B255" s="437"/>
      <c r="C255" s="437"/>
      <c r="D255" s="438">
        <v>6050</v>
      </c>
      <c r="E255" s="439" t="s">
        <v>819</v>
      </c>
      <c r="F255" s="526">
        <v>71815</v>
      </c>
      <c r="G255" s="526">
        <v>71815</v>
      </c>
      <c r="H255" s="436">
        <f t="shared" si="3"/>
        <v>100</v>
      </c>
    </row>
    <row r="256" spans="1:8" ht="12.75">
      <c r="A256" s="445"/>
      <c r="B256" s="445"/>
      <c r="C256" s="446">
        <v>85195</v>
      </c>
      <c r="D256" s="433" t="s">
        <v>706</v>
      </c>
      <c r="E256" s="501"/>
      <c r="F256" s="435">
        <v>10480</v>
      </c>
      <c r="G256" s="435">
        <v>5000</v>
      </c>
      <c r="H256" s="436">
        <f t="shared" si="3"/>
        <v>47.70992366412214</v>
      </c>
    </row>
    <row r="257" spans="1:8" ht="49.5" customHeight="1">
      <c r="A257" s="450"/>
      <c r="B257" s="450"/>
      <c r="C257" s="450"/>
      <c r="D257" s="438">
        <v>2820</v>
      </c>
      <c r="E257" s="165" t="s">
        <v>845</v>
      </c>
      <c r="F257" s="435">
        <v>10000</v>
      </c>
      <c r="G257" s="435">
        <v>5000</v>
      </c>
      <c r="H257" s="436">
        <f t="shared" si="3"/>
        <v>50</v>
      </c>
    </row>
    <row r="258" spans="1:8" ht="17.25" customHeight="1">
      <c r="A258" s="455"/>
      <c r="B258" s="455"/>
      <c r="C258" s="510"/>
      <c r="D258" s="438">
        <v>4430</v>
      </c>
      <c r="E258" s="461" t="s">
        <v>817</v>
      </c>
      <c r="F258" s="532">
        <v>480</v>
      </c>
      <c r="G258" s="535" t="s">
        <v>516</v>
      </c>
      <c r="H258" s="444" t="s">
        <v>516</v>
      </c>
    </row>
    <row r="259" spans="1:8" ht="12.75">
      <c r="A259" s="462" t="s">
        <v>729</v>
      </c>
      <c r="B259" s="462">
        <v>852</v>
      </c>
      <c r="C259" s="544" t="s">
        <v>714</v>
      </c>
      <c r="D259" s="545"/>
      <c r="E259" s="546"/>
      <c r="F259" s="547">
        <v>11369900</v>
      </c>
      <c r="G259" s="547">
        <v>5646322</v>
      </c>
      <c r="H259" s="465">
        <f t="shared" si="3"/>
        <v>49.66026086421165</v>
      </c>
    </row>
    <row r="260" spans="1:8" ht="12.75">
      <c r="A260" s="432"/>
      <c r="B260" s="432"/>
      <c r="C260" s="446">
        <v>85203</v>
      </c>
      <c r="D260" s="548" t="s">
        <v>715</v>
      </c>
      <c r="E260" s="549"/>
      <c r="F260" s="435">
        <v>150400</v>
      </c>
      <c r="G260" s="435">
        <v>78100</v>
      </c>
      <c r="H260" s="436">
        <f t="shared" si="3"/>
        <v>51.928191489361694</v>
      </c>
    </row>
    <row r="261" spans="1:8" ht="27.75" customHeight="1">
      <c r="A261" s="437"/>
      <c r="B261" s="437"/>
      <c r="C261" s="437"/>
      <c r="D261" s="438">
        <v>4010</v>
      </c>
      <c r="E261" s="439" t="s">
        <v>808</v>
      </c>
      <c r="F261" s="526">
        <v>99300</v>
      </c>
      <c r="G261" s="526">
        <v>51797</v>
      </c>
      <c r="H261" s="436">
        <f t="shared" si="3"/>
        <v>52.16213494461228</v>
      </c>
    </row>
    <row r="262" spans="1:8" ht="27.75" customHeight="1">
      <c r="A262" s="437"/>
      <c r="B262" s="437"/>
      <c r="C262" s="437"/>
      <c r="D262" s="442">
        <v>4040</v>
      </c>
      <c r="E262" s="461" t="s">
        <v>809</v>
      </c>
      <c r="F262" s="528">
        <v>8100</v>
      </c>
      <c r="G262" s="528">
        <v>7860</v>
      </c>
      <c r="H262" s="436">
        <f t="shared" si="3"/>
        <v>97.03703703703704</v>
      </c>
    </row>
    <row r="263" spans="1:8" ht="22.5" customHeight="1">
      <c r="A263" s="437"/>
      <c r="B263" s="437"/>
      <c r="C263" s="437"/>
      <c r="D263" s="442">
        <v>4110</v>
      </c>
      <c r="E263" s="461" t="s">
        <v>810</v>
      </c>
      <c r="F263" s="528">
        <v>19300</v>
      </c>
      <c r="G263" s="528">
        <v>10823</v>
      </c>
      <c r="H263" s="459">
        <f t="shared" si="3"/>
        <v>56.07772020725389</v>
      </c>
    </row>
    <row r="264" spans="1:8" ht="18" customHeight="1">
      <c r="A264" s="437"/>
      <c r="B264" s="437"/>
      <c r="C264" s="437"/>
      <c r="D264" s="438">
        <v>4120</v>
      </c>
      <c r="E264" s="439" t="s">
        <v>811</v>
      </c>
      <c r="F264" s="526">
        <v>2600</v>
      </c>
      <c r="G264" s="526">
        <v>1490</v>
      </c>
      <c r="H264" s="436">
        <f t="shared" si="3"/>
        <v>57.30769230769231</v>
      </c>
    </row>
    <row r="265" spans="1:8" ht="18.75" customHeight="1">
      <c r="A265" s="437"/>
      <c r="B265" s="437"/>
      <c r="C265" s="437"/>
      <c r="D265" s="438">
        <v>4210</v>
      </c>
      <c r="E265" s="439" t="s">
        <v>800</v>
      </c>
      <c r="F265" s="526">
        <v>12500</v>
      </c>
      <c r="G265" s="526">
        <v>446</v>
      </c>
      <c r="H265" s="436">
        <f t="shared" si="3"/>
        <v>3.5680000000000005</v>
      </c>
    </row>
    <row r="266" spans="1:8" ht="16.5" customHeight="1">
      <c r="A266" s="437"/>
      <c r="B266" s="437"/>
      <c r="C266" s="437"/>
      <c r="D266" s="438">
        <v>4260</v>
      </c>
      <c r="E266" s="439" t="s">
        <v>801</v>
      </c>
      <c r="F266" s="526">
        <v>1900</v>
      </c>
      <c r="G266" s="526">
        <v>950</v>
      </c>
      <c r="H266" s="436">
        <f t="shared" si="3"/>
        <v>50</v>
      </c>
    </row>
    <row r="267" spans="1:8" ht="16.5" customHeight="1">
      <c r="A267" s="450"/>
      <c r="B267" s="450"/>
      <c r="C267" s="450"/>
      <c r="D267" s="438">
        <v>4300</v>
      </c>
      <c r="E267" s="439" t="s">
        <v>802</v>
      </c>
      <c r="F267" s="526">
        <v>3000</v>
      </c>
      <c r="G267" s="526">
        <v>1034</v>
      </c>
      <c r="H267" s="436">
        <f t="shared" si="3"/>
        <v>34.46666666666667</v>
      </c>
    </row>
    <row r="268" spans="1:8" ht="32.25" customHeight="1">
      <c r="A268" s="437"/>
      <c r="B268" s="437"/>
      <c r="C268" s="437"/>
      <c r="D268" s="438">
        <v>4440</v>
      </c>
      <c r="E268" s="439" t="s">
        <v>818</v>
      </c>
      <c r="F268" s="526">
        <v>3700</v>
      </c>
      <c r="G268" s="526">
        <v>3700</v>
      </c>
      <c r="H268" s="436">
        <f t="shared" si="3"/>
        <v>100</v>
      </c>
    </row>
    <row r="269" spans="1:8" ht="50.25" customHeight="1">
      <c r="A269" s="432"/>
      <c r="B269" s="432"/>
      <c r="C269" s="446">
        <v>85212</v>
      </c>
      <c r="D269" s="433" t="s">
        <v>876</v>
      </c>
      <c r="E269" s="501"/>
      <c r="F269" s="435">
        <v>6180900</v>
      </c>
      <c r="G269" s="435">
        <v>3024521</v>
      </c>
      <c r="H269" s="436">
        <f t="shared" si="3"/>
        <v>48.93334304065751</v>
      </c>
    </row>
    <row r="270" spans="1:8" ht="16.5" customHeight="1">
      <c r="A270" s="437"/>
      <c r="B270" s="437"/>
      <c r="C270" s="437"/>
      <c r="D270" s="438">
        <v>3110</v>
      </c>
      <c r="E270" s="439" t="s">
        <v>877</v>
      </c>
      <c r="F270" s="526">
        <v>5920130</v>
      </c>
      <c r="G270" s="526">
        <v>2877340</v>
      </c>
      <c r="H270" s="436">
        <f t="shared" si="3"/>
        <v>48.60264892831746</v>
      </c>
    </row>
    <row r="271" spans="1:8" ht="28.5" customHeight="1">
      <c r="A271" s="437"/>
      <c r="B271" s="437"/>
      <c r="C271" s="437"/>
      <c r="D271" s="438">
        <v>4010</v>
      </c>
      <c r="E271" s="439" t="s">
        <v>808</v>
      </c>
      <c r="F271" s="526">
        <v>117980</v>
      </c>
      <c r="G271" s="526">
        <v>58914</v>
      </c>
      <c r="H271" s="436">
        <f t="shared" si="3"/>
        <v>49.935582302085095</v>
      </c>
    </row>
    <row r="272" spans="1:8" ht="26.25" customHeight="1">
      <c r="A272" s="437"/>
      <c r="B272" s="437"/>
      <c r="C272" s="437"/>
      <c r="D272" s="442">
        <v>4040</v>
      </c>
      <c r="E272" s="461" t="s">
        <v>809</v>
      </c>
      <c r="F272" s="528">
        <v>7886</v>
      </c>
      <c r="G272" s="528">
        <v>7886</v>
      </c>
      <c r="H272" s="436">
        <f t="shared" si="3"/>
        <v>100</v>
      </c>
    </row>
    <row r="273" spans="1:8" ht="25.5" customHeight="1">
      <c r="A273" s="437"/>
      <c r="B273" s="437"/>
      <c r="C273" s="437"/>
      <c r="D273" s="468">
        <v>4110</v>
      </c>
      <c r="E273" s="493" t="s">
        <v>878</v>
      </c>
      <c r="F273" s="435">
        <v>106544</v>
      </c>
      <c r="G273" s="435">
        <v>58813</v>
      </c>
      <c r="H273" s="436">
        <f t="shared" si="3"/>
        <v>55.20066826850879</v>
      </c>
    </row>
    <row r="274" spans="1:8" ht="15" customHeight="1">
      <c r="A274" s="437"/>
      <c r="B274" s="437"/>
      <c r="C274" s="437"/>
      <c r="D274" s="438">
        <v>4120</v>
      </c>
      <c r="E274" s="439" t="s">
        <v>811</v>
      </c>
      <c r="F274" s="526">
        <v>3070</v>
      </c>
      <c r="G274" s="526">
        <v>1801</v>
      </c>
      <c r="H274" s="436">
        <f t="shared" si="3"/>
        <v>58.66449511400651</v>
      </c>
    </row>
    <row r="275" spans="1:8" ht="16.5" customHeight="1">
      <c r="A275" s="437"/>
      <c r="B275" s="437"/>
      <c r="C275" s="437"/>
      <c r="D275" s="438">
        <v>4210</v>
      </c>
      <c r="E275" s="439" t="s">
        <v>800</v>
      </c>
      <c r="F275" s="526">
        <v>6000</v>
      </c>
      <c r="G275" s="526">
        <v>4233</v>
      </c>
      <c r="H275" s="436">
        <f t="shared" si="3"/>
        <v>70.55</v>
      </c>
    </row>
    <row r="276" spans="1:8" ht="19.5" customHeight="1">
      <c r="A276" s="437"/>
      <c r="B276" s="437"/>
      <c r="C276" s="437"/>
      <c r="D276" s="438">
        <v>4260</v>
      </c>
      <c r="E276" s="502" t="s">
        <v>801</v>
      </c>
      <c r="F276" s="526">
        <v>7200</v>
      </c>
      <c r="G276" s="526">
        <v>6018</v>
      </c>
      <c r="H276" s="436">
        <f t="shared" si="3"/>
        <v>83.58333333333333</v>
      </c>
    </row>
    <row r="277" spans="1:8" ht="17.25" customHeight="1">
      <c r="A277" s="437"/>
      <c r="B277" s="437"/>
      <c r="C277" s="437"/>
      <c r="D277" s="158" t="s">
        <v>833</v>
      </c>
      <c r="E277" s="165" t="s">
        <v>802</v>
      </c>
      <c r="F277" s="526">
        <v>8240</v>
      </c>
      <c r="G277" s="526">
        <v>5766</v>
      </c>
      <c r="H277" s="436">
        <f t="shared" si="3"/>
        <v>69.9757281553398</v>
      </c>
    </row>
    <row r="278" spans="1:8" ht="15.75" customHeight="1">
      <c r="A278" s="437"/>
      <c r="B278" s="437"/>
      <c r="C278" s="437"/>
      <c r="D278" s="158" t="s">
        <v>834</v>
      </c>
      <c r="E278" s="165" t="s">
        <v>879</v>
      </c>
      <c r="F278" s="526">
        <v>100</v>
      </c>
      <c r="G278" s="535" t="s">
        <v>516</v>
      </c>
      <c r="H278" s="444" t="s">
        <v>516</v>
      </c>
    </row>
    <row r="279" spans="1:8" ht="33" customHeight="1">
      <c r="A279" s="442"/>
      <c r="B279" s="442"/>
      <c r="C279" s="442"/>
      <c r="D279" s="438">
        <v>4440</v>
      </c>
      <c r="E279" s="439" t="s">
        <v>818</v>
      </c>
      <c r="F279" s="526">
        <v>3750</v>
      </c>
      <c r="G279" s="526">
        <v>3750</v>
      </c>
      <c r="H279" s="436">
        <f t="shared" si="3"/>
        <v>100</v>
      </c>
    </row>
    <row r="280" spans="1:8" ht="48.75" customHeight="1">
      <c r="A280" s="445"/>
      <c r="B280" s="445"/>
      <c r="C280" s="432">
        <v>85213</v>
      </c>
      <c r="D280" s="494" t="s">
        <v>718</v>
      </c>
      <c r="E280" s="550"/>
      <c r="F280" s="532">
        <v>38300</v>
      </c>
      <c r="G280" s="532">
        <v>16786</v>
      </c>
      <c r="H280" s="459">
        <f t="shared" si="3"/>
        <v>43.82767624020888</v>
      </c>
    </row>
    <row r="281" spans="1:8" ht="27.75" customHeight="1">
      <c r="A281" s="450"/>
      <c r="B281" s="450"/>
      <c r="C281" s="455"/>
      <c r="D281" s="438">
        <v>4130</v>
      </c>
      <c r="E281" s="439" t="s">
        <v>880</v>
      </c>
      <c r="F281" s="435">
        <v>38300</v>
      </c>
      <c r="G281" s="435">
        <v>16786</v>
      </c>
      <c r="H281" s="436">
        <f aca="true" t="shared" si="4" ref="H281:H292">G281/F281*100</f>
        <v>43.82767624020888</v>
      </c>
    </row>
    <row r="282" spans="1:8" ht="30.75" customHeight="1">
      <c r="A282" s="437"/>
      <c r="B282" s="437"/>
      <c r="C282" s="437">
        <v>85214</v>
      </c>
      <c r="D282" s="551" t="s">
        <v>720</v>
      </c>
      <c r="E282" s="552"/>
      <c r="F282" s="553">
        <v>1262645</v>
      </c>
      <c r="G282" s="553">
        <v>664653</v>
      </c>
      <c r="H282" s="436">
        <f t="shared" si="4"/>
        <v>52.63973642631144</v>
      </c>
    </row>
    <row r="283" spans="1:8" ht="17.25" customHeight="1">
      <c r="A283" s="437"/>
      <c r="B283" s="437"/>
      <c r="C283" s="437"/>
      <c r="D283" s="554">
        <v>3110</v>
      </c>
      <c r="E283" s="439" t="s">
        <v>877</v>
      </c>
      <c r="F283" s="555">
        <v>1075445</v>
      </c>
      <c r="G283" s="555">
        <v>563331</v>
      </c>
      <c r="H283" s="436">
        <f t="shared" si="4"/>
        <v>52.38120034032424</v>
      </c>
    </row>
    <row r="284" spans="1:8" ht="50.25" customHeight="1">
      <c r="A284" s="437"/>
      <c r="B284" s="437"/>
      <c r="C284" s="442"/>
      <c r="D284" s="442">
        <v>4330</v>
      </c>
      <c r="E284" s="489" t="s">
        <v>881</v>
      </c>
      <c r="F284" s="532">
        <v>187200</v>
      </c>
      <c r="G284" s="532">
        <v>101322</v>
      </c>
      <c r="H284" s="459">
        <f t="shared" si="4"/>
        <v>54.125</v>
      </c>
    </row>
    <row r="285" spans="1:8" ht="12.75">
      <c r="A285" s="432"/>
      <c r="B285" s="432"/>
      <c r="C285" s="446">
        <v>85215</v>
      </c>
      <c r="D285" s="488" t="s">
        <v>882</v>
      </c>
      <c r="E285" s="489"/>
      <c r="F285" s="435">
        <v>1441000</v>
      </c>
      <c r="G285" s="435">
        <v>637650</v>
      </c>
      <c r="H285" s="436">
        <f t="shared" si="4"/>
        <v>44.25052047189452</v>
      </c>
    </row>
    <row r="286" spans="1:8" ht="16.5" customHeight="1">
      <c r="A286" s="437"/>
      <c r="B286" s="437"/>
      <c r="C286" s="437"/>
      <c r="D286" s="442">
        <v>3110</v>
      </c>
      <c r="E286" s="461" t="s">
        <v>877</v>
      </c>
      <c r="F286" s="435">
        <v>1441000</v>
      </c>
      <c r="G286" s="435">
        <v>637650</v>
      </c>
      <c r="H286" s="436">
        <f t="shared" si="4"/>
        <v>44.25052047189452</v>
      </c>
    </row>
    <row r="287" spans="1:8" ht="12.75">
      <c r="A287" s="432"/>
      <c r="B287" s="432"/>
      <c r="C287" s="446">
        <v>85219</v>
      </c>
      <c r="D287" s="488" t="s">
        <v>723</v>
      </c>
      <c r="E287" s="489"/>
      <c r="F287" s="435">
        <v>1994100</v>
      </c>
      <c r="G287" s="435">
        <v>1007043</v>
      </c>
      <c r="H287" s="436">
        <f t="shared" si="4"/>
        <v>50.50112832856928</v>
      </c>
    </row>
    <row r="288" spans="1:8" ht="30" customHeight="1">
      <c r="A288" s="437"/>
      <c r="B288" s="437"/>
      <c r="C288" s="437"/>
      <c r="D288" s="518">
        <v>3020</v>
      </c>
      <c r="E288" s="529" t="s">
        <v>883</v>
      </c>
      <c r="F288" s="526">
        <v>7800</v>
      </c>
      <c r="G288" s="526">
        <v>317</v>
      </c>
      <c r="H288" s="436">
        <f t="shared" si="4"/>
        <v>4.064102564102564</v>
      </c>
    </row>
    <row r="289" spans="1:8" ht="23.25" customHeight="1">
      <c r="A289" s="437"/>
      <c r="B289" s="437"/>
      <c r="C289" s="437"/>
      <c r="D289" s="438">
        <v>4010</v>
      </c>
      <c r="E289" s="439" t="s">
        <v>808</v>
      </c>
      <c r="F289" s="526">
        <v>1110300</v>
      </c>
      <c r="G289" s="526">
        <v>543905</v>
      </c>
      <c r="H289" s="436">
        <f t="shared" si="4"/>
        <v>48.987210663784566</v>
      </c>
    </row>
    <row r="290" spans="1:8" ht="27.75" customHeight="1">
      <c r="A290" s="437"/>
      <c r="B290" s="437"/>
      <c r="C290" s="437"/>
      <c r="D290" s="438">
        <v>4040</v>
      </c>
      <c r="E290" s="439" t="s">
        <v>809</v>
      </c>
      <c r="F290" s="526">
        <v>90200</v>
      </c>
      <c r="G290" s="526">
        <v>86658</v>
      </c>
      <c r="H290" s="436">
        <f t="shared" si="4"/>
        <v>96.07317073170731</v>
      </c>
    </row>
    <row r="291" spans="1:8" ht="26.25" customHeight="1">
      <c r="A291" s="437"/>
      <c r="B291" s="437"/>
      <c r="C291" s="437"/>
      <c r="D291" s="438">
        <v>4110</v>
      </c>
      <c r="E291" s="439" t="s">
        <v>810</v>
      </c>
      <c r="F291" s="526">
        <v>210000</v>
      </c>
      <c r="G291" s="526">
        <v>107816</v>
      </c>
      <c r="H291" s="436">
        <f t="shared" si="4"/>
        <v>51.34095238095237</v>
      </c>
    </row>
    <row r="292" spans="1:8" ht="16.5" customHeight="1">
      <c r="A292" s="437"/>
      <c r="B292" s="437"/>
      <c r="C292" s="437"/>
      <c r="D292" s="438">
        <v>4120</v>
      </c>
      <c r="E292" s="439" t="s">
        <v>811</v>
      </c>
      <c r="F292" s="526">
        <v>28600</v>
      </c>
      <c r="G292" s="526">
        <v>14667</v>
      </c>
      <c r="H292" s="436">
        <f t="shared" si="4"/>
        <v>51.28321678321678</v>
      </c>
    </row>
    <row r="293" spans="1:8" ht="18.75" customHeight="1">
      <c r="A293" s="437"/>
      <c r="B293" s="437"/>
      <c r="C293" s="437"/>
      <c r="D293" s="438">
        <v>4140</v>
      </c>
      <c r="E293" s="439" t="s">
        <v>826</v>
      </c>
      <c r="F293" s="526">
        <v>1500</v>
      </c>
      <c r="G293" s="535" t="s">
        <v>516</v>
      </c>
      <c r="H293" s="444" t="s">
        <v>516</v>
      </c>
    </row>
    <row r="294" spans="1:8" ht="17.25" customHeight="1">
      <c r="A294" s="437"/>
      <c r="B294" s="437"/>
      <c r="C294" s="437"/>
      <c r="D294" s="442">
        <v>4170</v>
      </c>
      <c r="E294" s="461" t="s">
        <v>812</v>
      </c>
      <c r="F294" s="528">
        <v>500</v>
      </c>
      <c r="G294" s="528">
        <v>500</v>
      </c>
      <c r="H294" s="436">
        <f aca="true" t="shared" si="5" ref="H294:H350">G294/F294*100</f>
        <v>100</v>
      </c>
    </row>
    <row r="295" spans="1:8" ht="17.25" customHeight="1">
      <c r="A295" s="437"/>
      <c r="B295" s="437"/>
      <c r="C295" s="437"/>
      <c r="D295" s="442">
        <v>4210</v>
      </c>
      <c r="E295" s="461" t="s">
        <v>800</v>
      </c>
      <c r="F295" s="528">
        <v>57800</v>
      </c>
      <c r="G295" s="528">
        <v>33331</v>
      </c>
      <c r="H295" s="436">
        <f t="shared" si="5"/>
        <v>57.66608996539793</v>
      </c>
    </row>
    <row r="296" spans="1:8" ht="20.25" customHeight="1">
      <c r="A296" s="437"/>
      <c r="B296" s="437"/>
      <c r="C296" s="437"/>
      <c r="D296" s="438">
        <v>4220</v>
      </c>
      <c r="E296" s="439" t="s">
        <v>856</v>
      </c>
      <c r="F296" s="526">
        <v>190500</v>
      </c>
      <c r="G296" s="526">
        <v>95995</v>
      </c>
      <c r="H296" s="436">
        <f t="shared" si="5"/>
        <v>50.39107611548557</v>
      </c>
    </row>
    <row r="297" spans="1:8" ht="18.75" customHeight="1">
      <c r="A297" s="437"/>
      <c r="B297" s="437"/>
      <c r="C297" s="437"/>
      <c r="D297" s="438">
        <v>4260</v>
      </c>
      <c r="E297" s="439" t="s">
        <v>801</v>
      </c>
      <c r="F297" s="526">
        <v>94200</v>
      </c>
      <c r="G297" s="526">
        <v>47170</v>
      </c>
      <c r="H297" s="436">
        <f t="shared" si="5"/>
        <v>50.07430997876858</v>
      </c>
    </row>
    <row r="298" spans="1:8" ht="15" customHeight="1">
      <c r="A298" s="437"/>
      <c r="B298" s="437"/>
      <c r="C298" s="437"/>
      <c r="D298" s="438">
        <v>4270</v>
      </c>
      <c r="E298" s="439" t="s">
        <v>813</v>
      </c>
      <c r="F298" s="435">
        <v>62000</v>
      </c>
      <c r="G298" s="535" t="s">
        <v>516</v>
      </c>
      <c r="H298" s="444" t="s">
        <v>516</v>
      </c>
    </row>
    <row r="299" spans="1:8" ht="15" customHeight="1">
      <c r="A299" s="437"/>
      <c r="B299" s="437"/>
      <c r="C299" s="437"/>
      <c r="D299" s="438">
        <v>4300</v>
      </c>
      <c r="E299" s="439" t="s">
        <v>802</v>
      </c>
      <c r="F299" s="526">
        <v>65700</v>
      </c>
      <c r="G299" s="526">
        <v>32348</v>
      </c>
      <c r="H299" s="436">
        <f t="shared" si="5"/>
        <v>49.23592085235921</v>
      </c>
    </row>
    <row r="300" spans="1:8" ht="22.5" customHeight="1">
      <c r="A300" s="437"/>
      <c r="B300" s="437"/>
      <c r="C300" s="437"/>
      <c r="D300" s="438">
        <v>4350</v>
      </c>
      <c r="E300" s="439" t="s">
        <v>815</v>
      </c>
      <c r="F300" s="526">
        <v>1500</v>
      </c>
      <c r="G300" s="526">
        <v>783</v>
      </c>
      <c r="H300" s="436">
        <f t="shared" si="5"/>
        <v>52.2</v>
      </c>
    </row>
    <row r="301" spans="1:8" ht="15.75" customHeight="1">
      <c r="A301" s="442"/>
      <c r="B301" s="442"/>
      <c r="C301" s="442"/>
      <c r="D301" s="438">
        <v>4410</v>
      </c>
      <c r="E301" s="439" t="s">
        <v>816</v>
      </c>
      <c r="F301" s="526">
        <v>10000</v>
      </c>
      <c r="G301" s="526">
        <v>4924</v>
      </c>
      <c r="H301" s="436">
        <f t="shared" si="5"/>
        <v>49.24</v>
      </c>
    </row>
    <row r="302" spans="1:8" ht="15" customHeight="1">
      <c r="A302" s="437"/>
      <c r="B302" s="437"/>
      <c r="C302" s="437"/>
      <c r="D302" s="442">
        <v>4430</v>
      </c>
      <c r="E302" s="461" t="s">
        <v>817</v>
      </c>
      <c r="F302" s="528">
        <v>4300</v>
      </c>
      <c r="G302" s="528">
        <v>1483</v>
      </c>
      <c r="H302" s="459">
        <f t="shared" si="5"/>
        <v>34.48837209302326</v>
      </c>
    </row>
    <row r="303" spans="1:8" ht="27" customHeight="1">
      <c r="A303" s="437"/>
      <c r="B303" s="437"/>
      <c r="C303" s="437"/>
      <c r="D303" s="438">
        <v>4440</v>
      </c>
      <c r="E303" s="439" t="s">
        <v>818</v>
      </c>
      <c r="F303" s="526">
        <v>44200</v>
      </c>
      <c r="G303" s="526">
        <v>33150</v>
      </c>
      <c r="H303" s="436">
        <f t="shared" si="5"/>
        <v>75</v>
      </c>
    </row>
    <row r="304" spans="1:8" ht="28.5" customHeight="1">
      <c r="A304" s="437"/>
      <c r="B304" s="437"/>
      <c r="C304" s="437"/>
      <c r="D304" s="438">
        <v>6060</v>
      </c>
      <c r="E304" s="519" t="s">
        <v>820</v>
      </c>
      <c r="F304" s="526">
        <v>15000</v>
      </c>
      <c r="G304" s="526">
        <v>3996</v>
      </c>
      <c r="H304" s="436">
        <f t="shared" si="5"/>
        <v>26.640000000000004</v>
      </c>
    </row>
    <row r="305" spans="1:8" ht="27" customHeight="1">
      <c r="A305" s="432"/>
      <c r="B305" s="432"/>
      <c r="C305" s="446">
        <v>85228</v>
      </c>
      <c r="D305" s="433" t="s">
        <v>725</v>
      </c>
      <c r="E305" s="501"/>
      <c r="F305" s="435">
        <v>8000</v>
      </c>
      <c r="G305" s="435">
        <v>4150</v>
      </c>
      <c r="H305" s="436">
        <f t="shared" si="5"/>
        <v>51.87500000000001</v>
      </c>
    </row>
    <row r="306" spans="1:8" ht="24" customHeight="1">
      <c r="A306" s="450"/>
      <c r="B306" s="450"/>
      <c r="C306" s="450"/>
      <c r="D306" s="438">
        <v>4010</v>
      </c>
      <c r="E306" s="439" t="s">
        <v>808</v>
      </c>
      <c r="F306" s="526">
        <v>5760</v>
      </c>
      <c r="G306" s="526">
        <v>2569</v>
      </c>
      <c r="H306" s="436">
        <f t="shared" si="5"/>
        <v>44.60069444444444</v>
      </c>
    </row>
    <row r="307" spans="1:8" ht="24.75" customHeight="1">
      <c r="A307" s="450"/>
      <c r="B307" s="450"/>
      <c r="C307" s="450"/>
      <c r="D307" s="442">
        <v>4040</v>
      </c>
      <c r="E307" s="461" t="s">
        <v>809</v>
      </c>
      <c r="F307" s="528">
        <v>470</v>
      </c>
      <c r="G307" s="528">
        <v>470</v>
      </c>
      <c r="H307" s="459">
        <f t="shared" si="5"/>
        <v>100</v>
      </c>
    </row>
    <row r="308" spans="1:8" ht="24" customHeight="1">
      <c r="A308" s="450"/>
      <c r="B308" s="450"/>
      <c r="C308" s="450"/>
      <c r="D308" s="438">
        <v>4110</v>
      </c>
      <c r="E308" s="439" t="s">
        <v>810</v>
      </c>
      <c r="F308" s="526">
        <v>1120</v>
      </c>
      <c r="G308" s="526">
        <v>539</v>
      </c>
      <c r="H308" s="436">
        <f t="shared" si="5"/>
        <v>48.125</v>
      </c>
    </row>
    <row r="309" spans="1:8" ht="18.75" customHeight="1">
      <c r="A309" s="450"/>
      <c r="B309" s="450"/>
      <c r="C309" s="450"/>
      <c r="D309" s="438">
        <v>4120</v>
      </c>
      <c r="E309" s="439" t="s">
        <v>811</v>
      </c>
      <c r="F309" s="526">
        <v>150</v>
      </c>
      <c r="G309" s="526">
        <v>72</v>
      </c>
      <c r="H309" s="436">
        <f t="shared" si="5"/>
        <v>48</v>
      </c>
    </row>
    <row r="310" spans="1:8" ht="27" customHeight="1">
      <c r="A310" s="437"/>
      <c r="B310" s="437"/>
      <c r="C310" s="442"/>
      <c r="D310" s="438">
        <v>4440</v>
      </c>
      <c r="E310" s="439" t="s">
        <v>818</v>
      </c>
      <c r="F310" s="526">
        <v>500</v>
      </c>
      <c r="G310" s="526">
        <v>500</v>
      </c>
      <c r="H310" s="436">
        <f t="shared" si="5"/>
        <v>100</v>
      </c>
    </row>
    <row r="311" spans="1:8" ht="12.75">
      <c r="A311" s="445"/>
      <c r="B311" s="445"/>
      <c r="C311" s="432">
        <v>85295</v>
      </c>
      <c r="D311" s="488" t="s">
        <v>706</v>
      </c>
      <c r="E311" s="556"/>
      <c r="F311" s="435">
        <v>294555</v>
      </c>
      <c r="G311" s="435">
        <v>213419</v>
      </c>
      <c r="H311" s="436">
        <f t="shared" si="5"/>
        <v>72.45471983161039</v>
      </c>
    </row>
    <row r="312" spans="1:8" ht="19.5" customHeight="1">
      <c r="A312" s="450"/>
      <c r="B312" s="450"/>
      <c r="C312" s="450"/>
      <c r="D312" s="438">
        <v>3110</v>
      </c>
      <c r="E312" s="439" t="s">
        <v>877</v>
      </c>
      <c r="F312" s="435">
        <v>257400</v>
      </c>
      <c r="G312" s="435">
        <v>192186</v>
      </c>
      <c r="H312" s="436">
        <f t="shared" si="5"/>
        <v>74.66433566433567</v>
      </c>
    </row>
    <row r="313" spans="1:8" ht="19.5" customHeight="1">
      <c r="A313" s="450"/>
      <c r="B313" s="450"/>
      <c r="C313" s="486"/>
      <c r="D313" s="438">
        <v>4210</v>
      </c>
      <c r="E313" s="461" t="s">
        <v>800</v>
      </c>
      <c r="F313" s="435">
        <v>19800</v>
      </c>
      <c r="G313" s="435">
        <v>3878</v>
      </c>
      <c r="H313" s="436">
        <f t="shared" si="5"/>
        <v>19.58585858585859</v>
      </c>
    </row>
    <row r="314" spans="1:8" ht="16.5" customHeight="1">
      <c r="A314" s="450"/>
      <c r="B314" s="450"/>
      <c r="C314" s="486"/>
      <c r="D314" s="438">
        <v>4300</v>
      </c>
      <c r="E314" s="474" t="s">
        <v>802</v>
      </c>
      <c r="F314" s="435">
        <v>1434</v>
      </c>
      <c r="G314" s="435">
        <v>1434</v>
      </c>
      <c r="H314" s="436">
        <f t="shared" si="5"/>
        <v>100</v>
      </c>
    </row>
    <row r="315" spans="1:8" ht="33.75" customHeight="1">
      <c r="A315" s="450"/>
      <c r="B315" s="450"/>
      <c r="C315" s="455"/>
      <c r="D315" s="438">
        <v>6060</v>
      </c>
      <c r="E315" s="519" t="s">
        <v>820</v>
      </c>
      <c r="F315" s="435">
        <v>15921</v>
      </c>
      <c r="G315" s="435">
        <v>15921</v>
      </c>
      <c r="H315" s="436">
        <f t="shared" si="5"/>
        <v>100</v>
      </c>
    </row>
    <row r="316" spans="1:8" ht="12.75">
      <c r="A316" s="462" t="s">
        <v>734</v>
      </c>
      <c r="B316" s="462">
        <v>854</v>
      </c>
      <c r="C316" s="545" t="s">
        <v>730</v>
      </c>
      <c r="D316" s="545"/>
      <c r="E316" s="546"/>
      <c r="F316" s="524">
        <v>208081</v>
      </c>
      <c r="G316" s="524">
        <v>146531</v>
      </c>
      <c r="H316" s="465">
        <f t="shared" si="5"/>
        <v>70.42017291343275</v>
      </c>
    </row>
    <row r="317" spans="1:8" ht="39.75" customHeight="1">
      <c r="A317" s="432"/>
      <c r="B317" s="432"/>
      <c r="C317" s="125">
        <v>85412</v>
      </c>
      <c r="D317" s="557" t="s">
        <v>884</v>
      </c>
      <c r="E317" s="557"/>
      <c r="F317" s="435">
        <v>6439</v>
      </c>
      <c r="G317" s="435">
        <v>1110</v>
      </c>
      <c r="H317" s="436">
        <f t="shared" si="5"/>
        <v>17.238701661748717</v>
      </c>
    </row>
    <row r="318" spans="1:8" ht="21" customHeight="1">
      <c r="A318" s="437"/>
      <c r="B318" s="437"/>
      <c r="C318" s="437"/>
      <c r="D318" s="438">
        <v>3240</v>
      </c>
      <c r="E318" s="439" t="s">
        <v>853</v>
      </c>
      <c r="F318" s="435">
        <v>6439</v>
      </c>
      <c r="G318" s="435">
        <v>1110</v>
      </c>
      <c r="H318" s="436">
        <f t="shared" si="5"/>
        <v>17.238701661748717</v>
      </c>
    </row>
    <row r="319" spans="1:8" ht="12.75">
      <c r="A319" s="437"/>
      <c r="B319" s="437"/>
      <c r="C319" s="518">
        <v>85415</v>
      </c>
      <c r="D319" s="558" t="s">
        <v>732</v>
      </c>
      <c r="E319" s="559"/>
      <c r="F319" s="435">
        <v>201642</v>
      </c>
      <c r="G319" s="435">
        <v>145421</v>
      </c>
      <c r="H319" s="436">
        <f t="shared" si="5"/>
        <v>72.11840787137601</v>
      </c>
    </row>
    <row r="320" spans="1:8" ht="18" customHeight="1">
      <c r="A320" s="437"/>
      <c r="B320" s="437"/>
      <c r="C320" s="560"/>
      <c r="D320" s="438">
        <v>3240</v>
      </c>
      <c r="E320" s="439" t="s">
        <v>853</v>
      </c>
      <c r="F320" s="435">
        <v>200000</v>
      </c>
      <c r="G320" s="435">
        <v>145421</v>
      </c>
      <c r="H320" s="436">
        <f t="shared" si="5"/>
        <v>72.7105</v>
      </c>
    </row>
    <row r="321" spans="1:8" ht="21" customHeight="1">
      <c r="A321" s="437"/>
      <c r="B321" s="437"/>
      <c r="C321" s="554"/>
      <c r="D321" s="438">
        <v>3260</v>
      </c>
      <c r="E321" s="439" t="s">
        <v>854</v>
      </c>
      <c r="F321" s="435">
        <v>1642</v>
      </c>
      <c r="G321" s="443" t="s">
        <v>516</v>
      </c>
      <c r="H321" s="444" t="s">
        <v>516</v>
      </c>
    </row>
    <row r="322" spans="1:8" ht="12.75">
      <c r="A322" s="462" t="s">
        <v>739</v>
      </c>
      <c r="B322" s="462">
        <v>900</v>
      </c>
      <c r="C322" s="498" t="s">
        <v>735</v>
      </c>
      <c r="D322" s="561"/>
      <c r="E322" s="562"/>
      <c r="F322" s="430">
        <v>4822233</v>
      </c>
      <c r="G322" s="430">
        <v>1079624</v>
      </c>
      <c r="H322" s="465">
        <f t="shared" si="5"/>
        <v>22.388466090294685</v>
      </c>
    </row>
    <row r="323" spans="1:8" ht="12.75">
      <c r="A323" s="432"/>
      <c r="B323" s="432"/>
      <c r="C323" s="432">
        <v>90001</v>
      </c>
      <c r="D323" s="491" t="s">
        <v>736</v>
      </c>
      <c r="E323" s="492"/>
      <c r="F323" s="435">
        <v>2948553</v>
      </c>
      <c r="G323" s="435">
        <v>373239</v>
      </c>
      <c r="H323" s="436">
        <f t="shared" si="5"/>
        <v>12.658378533470485</v>
      </c>
    </row>
    <row r="324" spans="1:8" ht="18" customHeight="1">
      <c r="A324" s="533"/>
      <c r="B324" s="533"/>
      <c r="C324" s="533"/>
      <c r="D324" s="438">
        <v>4300</v>
      </c>
      <c r="E324" s="439" t="s">
        <v>802</v>
      </c>
      <c r="F324" s="435">
        <v>10000</v>
      </c>
      <c r="G324" s="443" t="s">
        <v>516</v>
      </c>
      <c r="H324" s="443" t="s">
        <v>516</v>
      </c>
    </row>
    <row r="325" spans="1:8" ht="26.25" customHeight="1">
      <c r="A325" s="437"/>
      <c r="B325" s="437"/>
      <c r="C325" s="437"/>
      <c r="D325" s="533">
        <v>6050</v>
      </c>
      <c r="E325" s="461" t="s">
        <v>885</v>
      </c>
      <c r="F325" s="532">
        <v>2908553</v>
      </c>
      <c r="G325" s="532">
        <v>373216</v>
      </c>
      <c r="H325" s="459">
        <f t="shared" si="5"/>
        <v>12.831672656472135</v>
      </c>
    </row>
    <row r="326" spans="1:8" ht="114" customHeight="1">
      <c r="A326" s="437"/>
      <c r="B326" s="437"/>
      <c r="C326" s="442"/>
      <c r="D326" s="468">
        <v>6059</v>
      </c>
      <c r="E326" s="439" t="s">
        <v>886</v>
      </c>
      <c r="F326" s="435">
        <v>30000</v>
      </c>
      <c r="G326" s="435">
        <v>23</v>
      </c>
      <c r="H326" s="436">
        <f t="shared" si="5"/>
        <v>0.07666666666666667</v>
      </c>
    </row>
    <row r="327" spans="1:8" ht="12.75">
      <c r="A327" s="437"/>
      <c r="B327" s="437"/>
      <c r="C327" s="437">
        <v>90002</v>
      </c>
      <c r="D327" s="563" t="s">
        <v>738</v>
      </c>
      <c r="E327" s="564"/>
      <c r="F327" s="532">
        <v>16000</v>
      </c>
      <c r="G327" s="535" t="s">
        <v>516</v>
      </c>
      <c r="H327" s="535" t="s">
        <v>516</v>
      </c>
    </row>
    <row r="328" spans="1:8" ht="27" customHeight="1">
      <c r="A328" s="437"/>
      <c r="B328" s="437"/>
      <c r="C328" s="437"/>
      <c r="D328" s="468">
        <v>4300</v>
      </c>
      <c r="E328" s="519" t="s">
        <v>802</v>
      </c>
      <c r="F328" s="435">
        <v>16000</v>
      </c>
      <c r="G328" s="443" t="s">
        <v>516</v>
      </c>
      <c r="H328" s="443" t="s">
        <v>516</v>
      </c>
    </row>
    <row r="329" spans="1:8" ht="12.75">
      <c r="A329" s="432"/>
      <c r="B329" s="432"/>
      <c r="C329" s="446">
        <v>90003</v>
      </c>
      <c r="D329" s="488" t="s">
        <v>887</v>
      </c>
      <c r="E329" s="489"/>
      <c r="F329" s="435">
        <v>288000</v>
      </c>
      <c r="G329" s="435">
        <v>136936</v>
      </c>
      <c r="H329" s="436">
        <f t="shared" si="5"/>
        <v>47.547222222222224</v>
      </c>
    </row>
    <row r="330" spans="1:8" ht="24.75" customHeight="1">
      <c r="A330" s="437"/>
      <c r="B330" s="437"/>
      <c r="C330" s="437"/>
      <c r="D330" s="480">
        <v>4210</v>
      </c>
      <c r="E330" s="441" t="s">
        <v>800</v>
      </c>
      <c r="F330" s="435">
        <v>18000</v>
      </c>
      <c r="G330" s="435">
        <v>9603</v>
      </c>
      <c r="H330" s="436">
        <f t="shared" si="5"/>
        <v>53.349999999999994</v>
      </c>
    </row>
    <row r="331" spans="1:8" ht="21.75" customHeight="1">
      <c r="A331" s="437"/>
      <c r="B331" s="437"/>
      <c r="C331" s="442"/>
      <c r="D331" s="438">
        <v>4300</v>
      </c>
      <c r="E331" s="439" t="s">
        <v>802</v>
      </c>
      <c r="F331" s="435">
        <v>270000</v>
      </c>
      <c r="G331" s="435">
        <v>127333</v>
      </c>
      <c r="H331" s="436">
        <f t="shared" si="5"/>
        <v>47.160370370370366</v>
      </c>
    </row>
    <row r="332" spans="1:8" ht="12.75">
      <c r="A332" s="432"/>
      <c r="B332" s="432"/>
      <c r="C332" s="446">
        <v>90004</v>
      </c>
      <c r="D332" s="491" t="s">
        <v>888</v>
      </c>
      <c r="E332" s="492"/>
      <c r="F332" s="435">
        <v>250000</v>
      </c>
      <c r="G332" s="435">
        <v>141619</v>
      </c>
      <c r="H332" s="436">
        <f t="shared" si="5"/>
        <v>56.6476</v>
      </c>
    </row>
    <row r="333" spans="1:8" ht="21" customHeight="1">
      <c r="A333" s="432"/>
      <c r="B333" s="432"/>
      <c r="C333" s="432"/>
      <c r="D333" s="468">
        <v>4170</v>
      </c>
      <c r="E333" s="492" t="s">
        <v>812</v>
      </c>
      <c r="F333" s="435">
        <v>5000</v>
      </c>
      <c r="G333" s="443" t="s">
        <v>516</v>
      </c>
      <c r="H333" s="443" t="s">
        <v>516</v>
      </c>
    </row>
    <row r="334" spans="1:8" ht="21" customHeight="1">
      <c r="A334" s="437"/>
      <c r="B334" s="437"/>
      <c r="C334" s="437"/>
      <c r="D334" s="438">
        <v>4210</v>
      </c>
      <c r="E334" s="439" t="s">
        <v>800</v>
      </c>
      <c r="F334" s="435">
        <v>10000</v>
      </c>
      <c r="G334" s="435">
        <v>9992</v>
      </c>
      <c r="H334" s="436">
        <f t="shared" si="5"/>
        <v>99.92</v>
      </c>
    </row>
    <row r="335" spans="1:8" ht="17.25" customHeight="1">
      <c r="A335" s="437"/>
      <c r="B335" s="437"/>
      <c r="C335" s="442"/>
      <c r="D335" s="438">
        <v>4300</v>
      </c>
      <c r="E335" s="439" t="s">
        <v>802</v>
      </c>
      <c r="F335" s="526">
        <v>235000</v>
      </c>
      <c r="G335" s="526">
        <v>131627</v>
      </c>
      <c r="H335" s="436">
        <f t="shared" si="5"/>
        <v>56.011489361702125</v>
      </c>
    </row>
    <row r="336" spans="1:8" ht="12.75">
      <c r="A336" s="432"/>
      <c r="B336" s="432"/>
      <c r="C336" s="432">
        <v>90015</v>
      </c>
      <c r="D336" s="488" t="s">
        <v>889</v>
      </c>
      <c r="E336" s="489"/>
      <c r="F336" s="532">
        <v>830000</v>
      </c>
      <c r="G336" s="532">
        <v>302030</v>
      </c>
      <c r="H336" s="436">
        <f t="shared" si="5"/>
        <v>36.38915662650602</v>
      </c>
    </row>
    <row r="337" spans="1:8" ht="20.25" customHeight="1">
      <c r="A337" s="437"/>
      <c r="B337" s="437"/>
      <c r="C337" s="437"/>
      <c r="D337" s="438">
        <v>4210</v>
      </c>
      <c r="E337" s="439" t="s">
        <v>800</v>
      </c>
      <c r="F337" s="435">
        <v>11000</v>
      </c>
      <c r="G337" s="443" t="s">
        <v>516</v>
      </c>
      <c r="H337" s="443" t="s">
        <v>516</v>
      </c>
    </row>
    <row r="338" spans="1:8" ht="19.5" customHeight="1">
      <c r="A338" s="437"/>
      <c r="B338" s="437"/>
      <c r="C338" s="437"/>
      <c r="D338" s="438">
        <v>4260</v>
      </c>
      <c r="E338" s="439" t="s">
        <v>801</v>
      </c>
      <c r="F338" s="526">
        <v>344000</v>
      </c>
      <c r="G338" s="526">
        <v>186682</v>
      </c>
      <c r="H338" s="436">
        <f t="shared" si="5"/>
        <v>54.26802325581396</v>
      </c>
    </row>
    <row r="339" spans="1:8" ht="16.5" customHeight="1">
      <c r="A339" s="437"/>
      <c r="B339" s="437"/>
      <c r="C339" s="437"/>
      <c r="D339" s="438">
        <v>4270</v>
      </c>
      <c r="E339" s="439" t="s">
        <v>813</v>
      </c>
      <c r="F339" s="526">
        <v>275000</v>
      </c>
      <c r="G339" s="526">
        <v>106207</v>
      </c>
      <c r="H339" s="436">
        <f t="shared" si="5"/>
        <v>38.62072727272727</v>
      </c>
    </row>
    <row r="340" spans="1:8" ht="27" customHeight="1">
      <c r="A340" s="437"/>
      <c r="B340" s="437"/>
      <c r="C340" s="437"/>
      <c r="D340" s="437">
        <v>6050</v>
      </c>
      <c r="E340" s="460" t="s">
        <v>793</v>
      </c>
      <c r="F340" s="435">
        <v>200000</v>
      </c>
      <c r="G340" s="435">
        <v>9141</v>
      </c>
      <c r="H340" s="436">
        <f t="shared" si="5"/>
        <v>4.5705</v>
      </c>
    </row>
    <row r="341" spans="1:8" ht="12.75">
      <c r="A341" s="432"/>
      <c r="B341" s="432"/>
      <c r="C341" s="446">
        <v>90095</v>
      </c>
      <c r="D341" s="491" t="s">
        <v>706</v>
      </c>
      <c r="E341" s="492"/>
      <c r="F341" s="435">
        <v>489680</v>
      </c>
      <c r="G341" s="435">
        <v>125800</v>
      </c>
      <c r="H341" s="436">
        <f t="shared" si="5"/>
        <v>25.69024669171704</v>
      </c>
    </row>
    <row r="342" spans="1:8" ht="20.25" customHeight="1">
      <c r="A342" s="437"/>
      <c r="B342" s="437"/>
      <c r="C342" s="437"/>
      <c r="D342" s="442">
        <v>4210</v>
      </c>
      <c r="E342" s="461" t="s">
        <v>800</v>
      </c>
      <c r="F342" s="526">
        <v>20580</v>
      </c>
      <c r="G342" s="526">
        <v>3081</v>
      </c>
      <c r="H342" s="436">
        <f t="shared" si="5"/>
        <v>14.970845481049563</v>
      </c>
    </row>
    <row r="343" spans="1:8" ht="14.25" customHeight="1">
      <c r="A343" s="437"/>
      <c r="B343" s="437"/>
      <c r="C343" s="437"/>
      <c r="D343" s="438">
        <v>4260</v>
      </c>
      <c r="E343" s="439" t="s">
        <v>801</v>
      </c>
      <c r="F343" s="526">
        <v>25000</v>
      </c>
      <c r="G343" s="526">
        <v>10980</v>
      </c>
      <c r="H343" s="436">
        <f t="shared" si="5"/>
        <v>43.919999999999995</v>
      </c>
    </row>
    <row r="344" spans="1:8" ht="18" customHeight="1">
      <c r="A344" s="437"/>
      <c r="B344" s="437"/>
      <c r="C344" s="437"/>
      <c r="D344" s="518">
        <v>4270</v>
      </c>
      <c r="E344" s="529" t="s">
        <v>813</v>
      </c>
      <c r="F344" s="530">
        <v>294000</v>
      </c>
      <c r="G344" s="530">
        <v>54851</v>
      </c>
      <c r="H344" s="436">
        <f t="shared" si="5"/>
        <v>18.656802721088436</v>
      </c>
    </row>
    <row r="345" spans="1:8" ht="15.75" customHeight="1">
      <c r="A345" s="442"/>
      <c r="B345" s="442"/>
      <c r="C345" s="442"/>
      <c r="D345" s="438">
        <v>4300</v>
      </c>
      <c r="E345" s="439" t="s">
        <v>802</v>
      </c>
      <c r="F345" s="526">
        <v>150100</v>
      </c>
      <c r="G345" s="526">
        <v>56888</v>
      </c>
      <c r="H345" s="436">
        <f t="shared" si="5"/>
        <v>37.900066622251835</v>
      </c>
    </row>
    <row r="346" spans="1:8" ht="12.75">
      <c r="A346" s="426" t="s">
        <v>746</v>
      </c>
      <c r="B346" s="426">
        <v>921</v>
      </c>
      <c r="C346" s="498" t="s">
        <v>740</v>
      </c>
      <c r="D346" s="473"/>
      <c r="E346" s="261"/>
      <c r="F346" s="524">
        <v>3204865</v>
      </c>
      <c r="G346" s="524">
        <v>753305</v>
      </c>
      <c r="H346" s="465">
        <f t="shared" si="5"/>
        <v>23.50504623439677</v>
      </c>
    </row>
    <row r="347" spans="1:8" ht="12.75">
      <c r="A347" s="432"/>
      <c r="B347" s="432"/>
      <c r="C347" s="446">
        <v>92105</v>
      </c>
      <c r="D347" s="433" t="s">
        <v>890</v>
      </c>
      <c r="E347" s="501"/>
      <c r="F347" s="435">
        <v>15000</v>
      </c>
      <c r="G347" s="435">
        <v>12220</v>
      </c>
      <c r="H347" s="436">
        <f t="shared" si="5"/>
        <v>81.46666666666667</v>
      </c>
    </row>
    <row r="348" spans="1:8" ht="53.25" customHeight="1">
      <c r="A348" s="432"/>
      <c r="B348" s="432"/>
      <c r="C348" s="565"/>
      <c r="D348" s="468">
        <v>2820</v>
      </c>
      <c r="E348" s="441" t="s">
        <v>845</v>
      </c>
      <c r="F348" s="435">
        <v>15000</v>
      </c>
      <c r="G348" s="435">
        <v>12220</v>
      </c>
      <c r="H348" s="436">
        <f t="shared" si="5"/>
        <v>81.46666666666667</v>
      </c>
    </row>
    <row r="349" spans="1:8" ht="12.75">
      <c r="A349" s="432"/>
      <c r="B349" s="432"/>
      <c r="C349" s="432">
        <v>92109</v>
      </c>
      <c r="D349" s="456" t="s">
        <v>891</v>
      </c>
      <c r="E349" s="457"/>
      <c r="F349" s="532">
        <v>653907</v>
      </c>
      <c r="G349" s="532">
        <v>327000</v>
      </c>
      <c r="H349" s="459">
        <f t="shared" si="5"/>
        <v>50.007111102955</v>
      </c>
    </row>
    <row r="350" spans="1:8" ht="37.5" customHeight="1">
      <c r="A350" s="432"/>
      <c r="B350" s="432"/>
      <c r="C350" s="432"/>
      <c r="D350" s="468">
        <v>2480</v>
      </c>
      <c r="E350" s="489" t="s">
        <v>892</v>
      </c>
      <c r="F350" s="526">
        <v>653907</v>
      </c>
      <c r="G350" s="526">
        <v>327000</v>
      </c>
      <c r="H350" s="436">
        <f t="shared" si="5"/>
        <v>50.007111102955</v>
      </c>
    </row>
    <row r="351" spans="1:8" ht="12.75">
      <c r="A351" s="432"/>
      <c r="B351" s="432"/>
      <c r="C351" s="446">
        <v>92116</v>
      </c>
      <c r="D351" s="447" t="s">
        <v>741</v>
      </c>
      <c r="E351" s="448"/>
      <c r="F351" s="435">
        <v>689978</v>
      </c>
      <c r="G351" s="435">
        <v>404461</v>
      </c>
      <c r="H351" s="436">
        <f>G351/F351*100</f>
        <v>58.61940525639948</v>
      </c>
    </row>
    <row r="352" spans="1:8" ht="39" customHeight="1">
      <c r="A352" s="432"/>
      <c r="B352" s="432"/>
      <c r="C352" s="432"/>
      <c r="D352" s="468">
        <v>2480</v>
      </c>
      <c r="E352" s="489" t="s">
        <v>892</v>
      </c>
      <c r="F352" s="526">
        <v>511793</v>
      </c>
      <c r="G352" s="526">
        <v>243000</v>
      </c>
      <c r="H352" s="436">
        <f>G352/F352*100</f>
        <v>47.48013356962678</v>
      </c>
    </row>
    <row r="353" spans="1:8" ht="32.25" customHeight="1">
      <c r="A353" s="437"/>
      <c r="B353" s="437"/>
      <c r="C353" s="442"/>
      <c r="D353" s="438">
        <v>6050</v>
      </c>
      <c r="E353" s="439" t="s">
        <v>806</v>
      </c>
      <c r="F353" s="526">
        <v>178185</v>
      </c>
      <c r="G353" s="526">
        <v>161461</v>
      </c>
      <c r="H353" s="436">
        <f>G353/F353*100</f>
        <v>90.61424923534528</v>
      </c>
    </row>
    <row r="354" spans="1:8" ht="12.75">
      <c r="A354" s="437"/>
      <c r="B354" s="437"/>
      <c r="C354" s="566">
        <v>92120</v>
      </c>
      <c r="D354" s="456" t="s">
        <v>742</v>
      </c>
      <c r="E354" s="457"/>
      <c r="F354" s="553">
        <v>1845980</v>
      </c>
      <c r="G354" s="553">
        <v>9624</v>
      </c>
      <c r="H354" s="436">
        <f>G354/F354*100</f>
        <v>0.521349093706324</v>
      </c>
    </row>
    <row r="355" spans="1:8" ht="89.25" customHeight="1">
      <c r="A355" s="437"/>
      <c r="B355" s="437"/>
      <c r="C355" s="567"/>
      <c r="D355" s="468">
        <v>2720</v>
      </c>
      <c r="E355" s="492" t="s">
        <v>893</v>
      </c>
      <c r="F355" s="435">
        <v>140000</v>
      </c>
      <c r="G355" s="443" t="s">
        <v>516</v>
      </c>
      <c r="H355" s="444" t="s">
        <v>516</v>
      </c>
    </row>
    <row r="356" spans="1:8" ht="18" customHeight="1">
      <c r="A356" s="437"/>
      <c r="B356" s="437"/>
      <c r="C356" s="567"/>
      <c r="D356" s="468">
        <v>4270</v>
      </c>
      <c r="E356" s="439" t="s">
        <v>813</v>
      </c>
      <c r="F356" s="435">
        <v>40400</v>
      </c>
      <c r="G356" s="443" t="s">
        <v>516</v>
      </c>
      <c r="H356" s="444" t="s">
        <v>516</v>
      </c>
    </row>
    <row r="357" spans="1:8" ht="30" customHeight="1">
      <c r="A357" s="437"/>
      <c r="B357" s="437"/>
      <c r="C357" s="567"/>
      <c r="D357" s="438">
        <v>6050</v>
      </c>
      <c r="E357" s="439" t="s">
        <v>806</v>
      </c>
      <c r="F357" s="435">
        <v>30000</v>
      </c>
      <c r="G357" s="435">
        <v>9205</v>
      </c>
      <c r="H357" s="436">
        <f aca="true" t="shared" si="6" ref="H357:H378">G357/F357*100</f>
        <v>30.683333333333334</v>
      </c>
    </row>
    <row r="358" spans="1:8" ht="102" customHeight="1">
      <c r="A358" s="442"/>
      <c r="B358" s="442"/>
      <c r="C358" s="568"/>
      <c r="D358" s="442">
        <v>6058</v>
      </c>
      <c r="E358" s="441" t="s">
        <v>797</v>
      </c>
      <c r="F358" s="435">
        <v>847559</v>
      </c>
      <c r="G358" s="443" t="s">
        <v>516</v>
      </c>
      <c r="H358" s="444" t="s">
        <v>516</v>
      </c>
    </row>
    <row r="359" spans="1:8" ht="109.5" customHeight="1">
      <c r="A359" s="442"/>
      <c r="B359" s="442"/>
      <c r="C359" s="568"/>
      <c r="D359" s="568">
        <v>6059</v>
      </c>
      <c r="E359" s="474" t="s">
        <v>798</v>
      </c>
      <c r="F359" s="532">
        <v>788021</v>
      </c>
      <c r="G359" s="532">
        <v>419</v>
      </c>
      <c r="H359" s="459">
        <f t="shared" si="6"/>
        <v>0.05317117183425314</v>
      </c>
    </row>
    <row r="360" spans="1:8" ht="12.75">
      <c r="A360" s="462" t="s">
        <v>894</v>
      </c>
      <c r="B360" s="462">
        <v>926</v>
      </c>
      <c r="C360" s="427" t="s">
        <v>747</v>
      </c>
      <c r="D360" s="569"/>
      <c r="E360" s="569"/>
      <c r="F360" s="524">
        <v>532500</v>
      </c>
      <c r="G360" s="524">
        <v>272692</v>
      </c>
      <c r="H360" s="465">
        <f t="shared" si="6"/>
        <v>51.20976525821597</v>
      </c>
    </row>
    <row r="361" spans="1:8" ht="12.75">
      <c r="A361" s="426"/>
      <c r="B361" s="426"/>
      <c r="C361" s="518">
        <v>92601</v>
      </c>
      <c r="D361" s="570" t="s">
        <v>748</v>
      </c>
      <c r="E361" s="261"/>
      <c r="F361" s="526">
        <v>7900</v>
      </c>
      <c r="G361" s="443" t="s">
        <v>516</v>
      </c>
      <c r="H361" s="444" t="s">
        <v>516</v>
      </c>
    </row>
    <row r="362" spans="1:8" ht="31.5" customHeight="1">
      <c r="A362" s="426"/>
      <c r="B362" s="426"/>
      <c r="C362" s="571"/>
      <c r="D362" s="438">
        <v>6060</v>
      </c>
      <c r="E362" s="439" t="s">
        <v>806</v>
      </c>
      <c r="F362" s="526">
        <v>7900</v>
      </c>
      <c r="G362" s="443" t="s">
        <v>516</v>
      </c>
      <c r="H362" s="444" t="s">
        <v>516</v>
      </c>
    </row>
    <row r="363" spans="1:8" ht="21.75" customHeight="1">
      <c r="A363" s="445"/>
      <c r="B363" s="445"/>
      <c r="C363" s="432">
        <v>92605</v>
      </c>
      <c r="D363" s="433" t="s">
        <v>895</v>
      </c>
      <c r="E363" s="562"/>
      <c r="F363" s="532">
        <v>524600</v>
      </c>
      <c r="G363" s="532">
        <v>272692</v>
      </c>
      <c r="H363" s="459">
        <f t="shared" si="6"/>
        <v>51.98093785741518</v>
      </c>
    </row>
    <row r="364" spans="1:8" ht="49.5" customHeight="1">
      <c r="A364" s="450"/>
      <c r="B364" s="450"/>
      <c r="C364" s="450"/>
      <c r="D364" s="438">
        <v>2820</v>
      </c>
      <c r="E364" s="461" t="s">
        <v>845</v>
      </c>
      <c r="F364" s="435">
        <v>173000</v>
      </c>
      <c r="G364" s="435">
        <v>121400</v>
      </c>
      <c r="H364" s="436">
        <f t="shared" si="6"/>
        <v>70.17341040462428</v>
      </c>
    </row>
    <row r="365" spans="1:8" ht="31.5" customHeight="1">
      <c r="A365" s="450"/>
      <c r="B365" s="450"/>
      <c r="C365" s="450"/>
      <c r="D365" s="438">
        <v>3020</v>
      </c>
      <c r="E365" s="461" t="s">
        <v>807</v>
      </c>
      <c r="F365" s="435">
        <v>500</v>
      </c>
      <c r="G365" s="435">
        <v>28</v>
      </c>
      <c r="H365" s="436">
        <f t="shared" si="6"/>
        <v>5.6000000000000005</v>
      </c>
    </row>
    <row r="366" spans="1:8" ht="25.5" customHeight="1">
      <c r="A366" s="450"/>
      <c r="B366" s="450"/>
      <c r="C366" s="450"/>
      <c r="D366" s="438">
        <v>4010</v>
      </c>
      <c r="E366" s="461" t="s">
        <v>808</v>
      </c>
      <c r="F366" s="435">
        <v>68208</v>
      </c>
      <c r="G366" s="435">
        <v>36494</v>
      </c>
      <c r="H366" s="436">
        <f t="shared" si="6"/>
        <v>53.50398780201736</v>
      </c>
    </row>
    <row r="367" spans="1:8" ht="25.5" customHeight="1">
      <c r="A367" s="450"/>
      <c r="B367" s="450"/>
      <c r="C367" s="450"/>
      <c r="D367" s="438">
        <v>4040</v>
      </c>
      <c r="E367" s="461" t="s">
        <v>809</v>
      </c>
      <c r="F367" s="435">
        <v>5888</v>
      </c>
      <c r="G367" s="435">
        <v>5519</v>
      </c>
      <c r="H367" s="436">
        <f t="shared" si="6"/>
        <v>93.73301630434783</v>
      </c>
    </row>
    <row r="368" spans="1:8" ht="25.5" customHeight="1">
      <c r="A368" s="450"/>
      <c r="B368" s="450"/>
      <c r="C368" s="450"/>
      <c r="D368" s="438">
        <v>4110</v>
      </c>
      <c r="E368" s="461" t="s">
        <v>810</v>
      </c>
      <c r="F368" s="526">
        <v>12800</v>
      </c>
      <c r="G368" s="526">
        <v>8889</v>
      </c>
      <c r="H368" s="436">
        <f t="shared" si="6"/>
        <v>69.4453125</v>
      </c>
    </row>
    <row r="369" spans="1:8" ht="18.75" customHeight="1">
      <c r="A369" s="450"/>
      <c r="B369" s="450"/>
      <c r="C369" s="450"/>
      <c r="D369" s="438">
        <v>4120</v>
      </c>
      <c r="E369" s="461" t="s">
        <v>811</v>
      </c>
      <c r="F369" s="526">
        <v>1815</v>
      </c>
      <c r="G369" s="526">
        <v>1157</v>
      </c>
      <c r="H369" s="436">
        <f t="shared" si="6"/>
        <v>63.746556473829195</v>
      </c>
    </row>
    <row r="370" spans="1:8" ht="18" customHeight="1">
      <c r="A370" s="450"/>
      <c r="B370" s="450"/>
      <c r="C370" s="450"/>
      <c r="D370" s="438">
        <v>4170</v>
      </c>
      <c r="E370" s="461" t="s">
        <v>812</v>
      </c>
      <c r="F370" s="435">
        <v>48600</v>
      </c>
      <c r="G370" s="435">
        <v>17893</v>
      </c>
      <c r="H370" s="436">
        <f t="shared" si="6"/>
        <v>36.81687242798354</v>
      </c>
    </row>
    <row r="371" spans="1:8" ht="18" customHeight="1">
      <c r="A371" s="450"/>
      <c r="B371" s="450"/>
      <c r="C371" s="450"/>
      <c r="D371" s="442">
        <v>4210</v>
      </c>
      <c r="E371" s="461" t="s">
        <v>800</v>
      </c>
      <c r="F371" s="528">
        <v>50165</v>
      </c>
      <c r="G371" s="528">
        <v>32915</v>
      </c>
      <c r="H371" s="436">
        <f t="shared" si="6"/>
        <v>65.61347553074853</v>
      </c>
    </row>
    <row r="372" spans="1:8" ht="16.5" customHeight="1">
      <c r="A372" s="450"/>
      <c r="B372" s="450"/>
      <c r="C372" s="450"/>
      <c r="D372" s="438">
        <v>4260</v>
      </c>
      <c r="E372" s="461" t="s">
        <v>801</v>
      </c>
      <c r="F372" s="526">
        <v>55864</v>
      </c>
      <c r="G372" s="526">
        <v>11078</v>
      </c>
      <c r="H372" s="436">
        <f t="shared" si="6"/>
        <v>19.830302162394386</v>
      </c>
    </row>
    <row r="373" spans="1:8" ht="19.5" customHeight="1">
      <c r="A373" s="450"/>
      <c r="B373" s="450"/>
      <c r="C373" s="450"/>
      <c r="D373" s="442">
        <v>4270</v>
      </c>
      <c r="E373" s="461" t="s">
        <v>813</v>
      </c>
      <c r="F373" s="528">
        <v>18000</v>
      </c>
      <c r="G373" s="528">
        <v>10488</v>
      </c>
      <c r="H373" s="436">
        <f t="shared" si="6"/>
        <v>58.266666666666666</v>
      </c>
    </row>
    <row r="374" spans="1:8" ht="21.75" customHeight="1">
      <c r="A374" s="450"/>
      <c r="B374" s="450"/>
      <c r="C374" s="450"/>
      <c r="D374" s="438">
        <v>4300</v>
      </c>
      <c r="E374" s="461" t="s">
        <v>802</v>
      </c>
      <c r="F374" s="526">
        <v>81060</v>
      </c>
      <c r="G374" s="526">
        <v>21703</v>
      </c>
      <c r="H374" s="436">
        <f t="shared" si="6"/>
        <v>26.77399457192203</v>
      </c>
    </row>
    <row r="375" spans="1:8" ht="28.5" customHeight="1">
      <c r="A375" s="450"/>
      <c r="B375" s="450"/>
      <c r="C375" s="450"/>
      <c r="D375" s="438">
        <v>4350</v>
      </c>
      <c r="E375" s="461" t="s">
        <v>815</v>
      </c>
      <c r="F375" s="526">
        <v>1000</v>
      </c>
      <c r="G375" s="526">
        <v>144</v>
      </c>
      <c r="H375" s="436">
        <f t="shared" si="6"/>
        <v>14.399999999999999</v>
      </c>
    </row>
    <row r="376" spans="1:8" ht="20.25" customHeight="1">
      <c r="A376" s="450"/>
      <c r="B376" s="450"/>
      <c r="C376" s="450"/>
      <c r="D376" s="438">
        <v>4410</v>
      </c>
      <c r="E376" s="461" t="s">
        <v>816</v>
      </c>
      <c r="F376" s="526">
        <v>3000</v>
      </c>
      <c r="G376" s="526">
        <v>1672</v>
      </c>
      <c r="H376" s="436">
        <f t="shared" si="6"/>
        <v>55.733333333333334</v>
      </c>
    </row>
    <row r="377" spans="1:8" ht="15" customHeight="1">
      <c r="A377" s="450"/>
      <c r="B377" s="450"/>
      <c r="C377" s="450"/>
      <c r="D377" s="438">
        <v>4430</v>
      </c>
      <c r="E377" s="461" t="s">
        <v>817</v>
      </c>
      <c r="F377" s="526">
        <v>2000</v>
      </c>
      <c r="G377" s="526">
        <v>612</v>
      </c>
      <c r="H377" s="436">
        <f t="shared" si="6"/>
        <v>30.599999999999998</v>
      </c>
    </row>
    <row r="378" spans="1:8" ht="31.5" customHeight="1">
      <c r="A378" s="455"/>
      <c r="B378" s="455"/>
      <c r="C378" s="455"/>
      <c r="D378" s="438">
        <v>4440</v>
      </c>
      <c r="E378" s="461" t="s">
        <v>818</v>
      </c>
      <c r="F378" s="526">
        <v>2700</v>
      </c>
      <c r="G378" s="526">
        <v>2700</v>
      </c>
      <c r="H378" s="436">
        <f t="shared" si="6"/>
        <v>100</v>
      </c>
    </row>
  </sheetData>
  <mergeCells count="59">
    <mergeCell ref="D361:E361"/>
    <mergeCell ref="D363:E363"/>
    <mergeCell ref="D347:E347"/>
    <mergeCell ref="D349:E349"/>
    <mergeCell ref="D351:E351"/>
    <mergeCell ref="D354:E354"/>
    <mergeCell ref="D319:E319"/>
    <mergeCell ref="C322:E322"/>
    <mergeCell ref="D327:E327"/>
    <mergeCell ref="C346:E346"/>
    <mergeCell ref="D280:E280"/>
    <mergeCell ref="D282:E282"/>
    <mergeCell ref="D305:E305"/>
    <mergeCell ref="D317:E317"/>
    <mergeCell ref="D230:E230"/>
    <mergeCell ref="D236:E236"/>
    <mergeCell ref="D256:E256"/>
    <mergeCell ref="D269:E269"/>
    <mergeCell ref="D179:E179"/>
    <mergeCell ref="D186:E186"/>
    <mergeCell ref="D203:E203"/>
    <mergeCell ref="D228:E228"/>
    <mergeCell ref="C146:E146"/>
    <mergeCell ref="D147:E147"/>
    <mergeCell ref="D153:E153"/>
    <mergeCell ref="D156:E156"/>
    <mergeCell ref="D114:E114"/>
    <mergeCell ref="D125:E125"/>
    <mergeCell ref="D130:E130"/>
    <mergeCell ref="D132:E132"/>
    <mergeCell ref="C108:E108"/>
    <mergeCell ref="D109:E109"/>
    <mergeCell ref="C111:E111"/>
    <mergeCell ref="D112:E112"/>
    <mergeCell ref="D74:E74"/>
    <mergeCell ref="D96:E96"/>
    <mergeCell ref="C104:E104"/>
    <mergeCell ref="D105:E105"/>
    <mergeCell ref="C35:E35"/>
    <mergeCell ref="D36:E36"/>
    <mergeCell ref="D40:E40"/>
    <mergeCell ref="D69:E69"/>
    <mergeCell ref="D29:E29"/>
    <mergeCell ref="D31:E31"/>
    <mergeCell ref="A32:A33"/>
    <mergeCell ref="B32:B33"/>
    <mergeCell ref="C32:C33"/>
    <mergeCell ref="D15:E15"/>
    <mergeCell ref="D19:E19"/>
    <mergeCell ref="D21:E21"/>
    <mergeCell ref="D24:E24"/>
    <mergeCell ref="A6:H6"/>
    <mergeCell ref="A7:H7"/>
    <mergeCell ref="A9:H9"/>
    <mergeCell ref="A13:E13"/>
    <mergeCell ref="E1:H1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3"/>
  <sheetViews>
    <sheetView workbookViewId="0" topLeftCell="A211">
      <selection activeCell="E242" sqref="E242"/>
    </sheetView>
  </sheetViews>
  <sheetFormatPr defaultColWidth="9.00390625" defaultRowHeight="12.75"/>
  <cols>
    <col min="1" max="1" width="4.625" style="0" customWidth="1"/>
    <col min="2" max="2" width="20.25390625" style="812" customWidth="1"/>
    <col min="5" max="5" width="12.25390625" style="0" customWidth="1"/>
    <col min="6" max="6" width="11.00390625" style="0" customWidth="1"/>
  </cols>
  <sheetData>
    <row r="1" spans="7:13" ht="15">
      <c r="G1" s="572"/>
      <c r="M1" s="573" t="s">
        <v>896</v>
      </c>
    </row>
    <row r="2" ht="12.75">
      <c r="K2" s="574"/>
    </row>
    <row r="3" ht="12.75">
      <c r="K3" s="575"/>
    </row>
    <row r="4" spans="1:15" ht="15.75">
      <c r="A4" s="576" t="s">
        <v>897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5.75">
      <c r="A5" s="576" t="s">
        <v>898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215"/>
      <c r="N5" s="215"/>
      <c r="O5" s="215"/>
    </row>
    <row r="6" spans="1:15" ht="15.75">
      <c r="A6" s="576" t="s">
        <v>899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ht="15.75">
      <c r="A7" s="576" t="s">
        <v>900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215"/>
      <c r="N7" s="215"/>
      <c r="O7" s="215"/>
    </row>
    <row r="8" spans="1:15" ht="15.75">
      <c r="A8" s="577"/>
      <c r="C8" s="1"/>
      <c r="D8" s="1"/>
      <c r="E8" s="1"/>
      <c r="F8" s="1"/>
      <c r="G8" s="1"/>
      <c r="H8" s="1"/>
      <c r="I8" s="1"/>
      <c r="J8" s="1"/>
      <c r="K8" s="1"/>
      <c r="L8" s="1"/>
      <c r="M8" s="90"/>
      <c r="N8" s="90"/>
      <c r="O8" s="90"/>
    </row>
    <row r="9" spans="1:13" ht="12.75">
      <c r="A9" s="578" t="s">
        <v>901</v>
      </c>
      <c r="M9" s="8" t="s">
        <v>508</v>
      </c>
    </row>
    <row r="10" ht="12.75">
      <c r="A10" s="579"/>
    </row>
    <row r="11" spans="1:15" ht="12.75">
      <c r="A11" s="580" t="s">
        <v>571</v>
      </c>
      <c r="B11" s="813" t="s">
        <v>902</v>
      </c>
      <c r="C11" s="580" t="s">
        <v>903</v>
      </c>
      <c r="D11" s="580" t="s">
        <v>904</v>
      </c>
      <c r="E11" s="580" t="s">
        <v>905</v>
      </c>
      <c r="F11" s="580" t="s">
        <v>575</v>
      </c>
      <c r="G11" s="581" t="s">
        <v>906</v>
      </c>
      <c r="H11" s="582"/>
      <c r="I11" s="582"/>
      <c r="J11" s="582"/>
      <c r="K11" s="582"/>
      <c r="L11" s="582"/>
      <c r="M11" s="583"/>
      <c r="N11" s="584" t="s">
        <v>507</v>
      </c>
      <c r="O11" s="585" t="s">
        <v>907</v>
      </c>
    </row>
    <row r="12" spans="1:15" ht="48">
      <c r="A12" s="586"/>
      <c r="B12" s="814"/>
      <c r="C12" s="586"/>
      <c r="D12" s="586"/>
      <c r="E12" s="586"/>
      <c r="F12" s="586"/>
      <c r="G12" s="587" t="s">
        <v>908</v>
      </c>
      <c r="H12" s="588" t="s">
        <v>909</v>
      </c>
      <c r="I12" s="588" t="s">
        <v>910</v>
      </c>
      <c r="J12" s="587" t="s">
        <v>911</v>
      </c>
      <c r="K12" s="589" t="s">
        <v>912</v>
      </c>
      <c r="L12" s="587" t="s">
        <v>913</v>
      </c>
      <c r="M12" s="587" t="s">
        <v>914</v>
      </c>
      <c r="N12" s="584"/>
      <c r="O12" s="585"/>
    </row>
    <row r="13" spans="1:15" ht="12.75">
      <c r="A13" s="590">
        <v>1</v>
      </c>
      <c r="B13" s="815">
        <v>2</v>
      </c>
      <c r="C13" s="590">
        <v>3</v>
      </c>
      <c r="D13" s="590">
        <v>4</v>
      </c>
      <c r="E13" s="590">
        <v>5</v>
      </c>
      <c r="F13" s="590">
        <v>6</v>
      </c>
      <c r="G13" s="590">
        <v>7</v>
      </c>
      <c r="H13" s="591">
        <v>8</v>
      </c>
      <c r="I13" s="591">
        <v>9</v>
      </c>
      <c r="J13" s="591">
        <v>10</v>
      </c>
      <c r="K13" s="591">
        <v>11</v>
      </c>
      <c r="L13" s="591">
        <v>12</v>
      </c>
      <c r="M13" s="591">
        <v>13</v>
      </c>
      <c r="N13" s="591">
        <v>14</v>
      </c>
      <c r="O13" s="591">
        <v>15</v>
      </c>
    </row>
    <row r="14" spans="1:15" ht="15.75">
      <c r="A14" s="592" t="s">
        <v>915</v>
      </c>
      <c r="B14" s="593"/>
      <c r="C14" s="593"/>
      <c r="D14" s="594"/>
      <c r="E14" s="595">
        <v>39126215</v>
      </c>
      <c r="F14" s="595">
        <v>18170061</v>
      </c>
      <c r="G14" s="595">
        <v>121256</v>
      </c>
      <c r="H14" s="596">
        <v>2322051</v>
      </c>
      <c r="I14" s="596">
        <v>5572156</v>
      </c>
      <c r="J14" s="596">
        <v>2457000</v>
      </c>
      <c r="K14" s="596">
        <v>6664081</v>
      </c>
      <c r="L14" s="596">
        <v>889553</v>
      </c>
      <c r="M14" s="596">
        <v>143964</v>
      </c>
      <c r="N14" s="597">
        <v>1542817</v>
      </c>
      <c r="O14" s="401">
        <f>N14/F14*100</f>
        <v>8.49098415244726</v>
      </c>
    </row>
    <row r="15" spans="1:15" ht="25.5">
      <c r="A15" s="598">
        <v>1</v>
      </c>
      <c r="B15" s="690" t="s">
        <v>916</v>
      </c>
      <c r="C15" s="381" t="s">
        <v>917</v>
      </c>
      <c r="D15" s="599" t="s">
        <v>918</v>
      </c>
      <c r="E15" s="600">
        <v>80000</v>
      </c>
      <c r="F15" s="600">
        <v>18000</v>
      </c>
      <c r="G15" s="600"/>
      <c r="H15" s="600"/>
      <c r="I15" s="600">
        <v>18000</v>
      </c>
      <c r="J15" s="600"/>
      <c r="K15" s="600"/>
      <c r="L15" s="600"/>
      <c r="M15" s="600"/>
      <c r="N15" s="601" t="s">
        <v>516</v>
      </c>
      <c r="O15" s="601" t="s">
        <v>516</v>
      </c>
    </row>
    <row r="16" spans="1:15" ht="12.75">
      <c r="A16" s="602"/>
      <c r="B16" s="693"/>
      <c r="C16" s="603" t="s">
        <v>579</v>
      </c>
      <c r="D16" s="604"/>
      <c r="E16" s="605"/>
      <c r="F16" s="605"/>
      <c r="G16" s="605"/>
      <c r="H16" s="605"/>
      <c r="I16" s="605"/>
      <c r="J16" s="605"/>
      <c r="K16" s="605"/>
      <c r="L16" s="605"/>
      <c r="M16" s="605"/>
      <c r="N16" s="606"/>
      <c r="O16" s="606"/>
    </row>
    <row r="17" spans="1:15" ht="12.75">
      <c r="A17" s="602"/>
      <c r="B17" s="693"/>
      <c r="C17" s="603" t="s">
        <v>789</v>
      </c>
      <c r="D17" s="604"/>
      <c r="E17" s="605"/>
      <c r="F17" s="605"/>
      <c r="G17" s="605"/>
      <c r="H17" s="605"/>
      <c r="I17" s="605"/>
      <c r="J17" s="605"/>
      <c r="K17" s="605"/>
      <c r="L17" s="605"/>
      <c r="M17" s="605"/>
      <c r="N17" s="606"/>
      <c r="O17" s="606"/>
    </row>
    <row r="18" spans="1:15" ht="12.75">
      <c r="A18" s="239"/>
      <c r="B18" s="696"/>
      <c r="C18" s="607" t="s">
        <v>919</v>
      </c>
      <c r="D18" s="608"/>
      <c r="E18" s="609"/>
      <c r="F18" s="609"/>
      <c r="G18" s="609"/>
      <c r="H18" s="609"/>
      <c r="I18" s="609"/>
      <c r="J18" s="609"/>
      <c r="K18" s="609"/>
      <c r="L18" s="609"/>
      <c r="M18" s="609"/>
      <c r="N18" s="610"/>
      <c r="O18" s="610"/>
    </row>
    <row r="19" spans="1:15" ht="12.75">
      <c r="A19" s="611" t="s">
        <v>920</v>
      </c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3"/>
    </row>
    <row r="20" spans="1:15" ht="25.5">
      <c r="A20" s="614">
        <v>2</v>
      </c>
      <c r="B20" s="690" t="s">
        <v>921</v>
      </c>
      <c r="C20" s="615" t="s">
        <v>917</v>
      </c>
      <c r="D20" s="616" t="s">
        <v>922</v>
      </c>
      <c r="E20" s="617">
        <v>510747</v>
      </c>
      <c r="F20" s="617">
        <v>329755</v>
      </c>
      <c r="G20" s="617"/>
      <c r="H20" s="617"/>
      <c r="I20" s="617">
        <v>2047</v>
      </c>
      <c r="J20" s="617"/>
      <c r="K20" s="617">
        <v>327708</v>
      </c>
      <c r="L20" s="617"/>
      <c r="M20" s="617"/>
      <c r="N20" s="601" t="s">
        <v>516</v>
      </c>
      <c r="O20" s="601" t="s">
        <v>516</v>
      </c>
    </row>
    <row r="21" spans="1:15" ht="12.75">
      <c r="A21" s="618"/>
      <c r="B21" s="693"/>
      <c r="C21" s="603" t="s">
        <v>579</v>
      </c>
      <c r="D21" s="619"/>
      <c r="E21" s="605"/>
      <c r="F21" s="605"/>
      <c r="G21" s="605"/>
      <c r="H21" s="605"/>
      <c r="I21" s="605"/>
      <c r="J21" s="605"/>
      <c r="K21" s="605"/>
      <c r="L21" s="605"/>
      <c r="M21" s="605"/>
      <c r="N21" s="606"/>
      <c r="O21" s="606"/>
    </row>
    <row r="22" spans="1:15" ht="12.75">
      <c r="A22" s="618"/>
      <c r="B22" s="693"/>
      <c r="C22" s="603" t="s">
        <v>581</v>
      </c>
      <c r="D22" s="619"/>
      <c r="E22" s="605"/>
      <c r="F22" s="605"/>
      <c r="G22" s="605"/>
      <c r="H22" s="605"/>
      <c r="I22" s="605"/>
      <c r="J22" s="605"/>
      <c r="K22" s="605"/>
      <c r="L22" s="605"/>
      <c r="M22" s="605"/>
      <c r="N22" s="606"/>
      <c r="O22" s="606"/>
    </row>
    <row r="23" spans="1:15" ht="12.75">
      <c r="A23" s="620"/>
      <c r="B23" s="696"/>
      <c r="C23" s="607" t="s">
        <v>923</v>
      </c>
      <c r="D23" s="621"/>
      <c r="E23" s="609"/>
      <c r="F23" s="609"/>
      <c r="G23" s="609"/>
      <c r="H23" s="609"/>
      <c r="I23" s="609"/>
      <c r="J23" s="609"/>
      <c r="K23" s="609"/>
      <c r="L23" s="609"/>
      <c r="M23" s="609"/>
      <c r="N23" s="610"/>
      <c r="O23" s="610"/>
    </row>
    <row r="24" spans="1:15" ht="19.5" customHeight="1">
      <c r="A24" s="622" t="s">
        <v>924</v>
      </c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3"/>
    </row>
    <row r="25" spans="1:15" ht="25.5">
      <c r="A25" s="623">
        <v>3</v>
      </c>
      <c r="B25" s="690" t="s">
        <v>925</v>
      </c>
      <c r="C25" s="615" t="s">
        <v>917</v>
      </c>
      <c r="D25" s="623" t="s">
        <v>926</v>
      </c>
      <c r="E25" s="624">
        <v>1500000</v>
      </c>
      <c r="F25" s="624">
        <v>10000</v>
      </c>
      <c r="G25" s="624"/>
      <c r="H25" s="624"/>
      <c r="I25" s="624">
        <v>10000</v>
      </c>
      <c r="J25" s="617"/>
      <c r="K25" s="617"/>
      <c r="L25" s="617"/>
      <c r="M25" s="617"/>
      <c r="N25" s="601" t="s">
        <v>516</v>
      </c>
      <c r="O25" s="601" t="s">
        <v>516</v>
      </c>
    </row>
    <row r="26" spans="1:15" ht="12.75">
      <c r="A26" s="602"/>
      <c r="B26" s="693"/>
      <c r="C26" s="603" t="s">
        <v>579</v>
      </c>
      <c r="D26" s="602"/>
      <c r="E26" s="625"/>
      <c r="F26" s="625"/>
      <c r="G26" s="625"/>
      <c r="H26" s="625"/>
      <c r="I26" s="625"/>
      <c r="J26" s="626"/>
      <c r="K26" s="626"/>
      <c r="L26" s="626"/>
      <c r="M26" s="626"/>
      <c r="N26" s="606"/>
      <c r="O26" s="606"/>
    </row>
    <row r="27" spans="1:15" ht="12.75">
      <c r="A27" s="602"/>
      <c r="B27" s="693"/>
      <c r="C27" s="603" t="s">
        <v>581</v>
      </c>
      <c r="D27" s="602"/>
      <c r="E27" s="625"/>
      <c r="F27" s="625"/>
      <c r="G27" s="625"/>
      <c r="H27" s="625"/>
      <c r="I27" s="625"/>
      <c r="J27" s="626"/>
      <c r="K27" s="626"/>
      <c r="L27" s="626"/>
      <c r="M27" s="626"/>
      <c r="N27" s="606"/>
      <c r="O27" s="606"/>
    </row>
    <row r="28" spans="1:15" ht="12.75">
      <c r="A28" s="239"/>
      <c r="B28" s="696"/>
      <c r="C28" s="607" t="s">
        <v>923</v>
      </c>
      <c r="D28" s="239"/>
      <c r="E28" s="627"/>
      <c r="F28" s="627"/>
      <c r="G28" s="627"/>
      <c r="H28" s="627"/>
      <c r="I28" s="627"/>
      <c r="J28" s="628"/>
      <c r="K28" s="628"/>
      <c r="L28" s="628"/>
      <c r="M28" s="628"/>
      <c r="N28" s="610"/>
      <c r="O28" s="610"/>
    </row>
    <row r="29" spans="1:15" ht="12.75">
      <c r="A29" s="629" t="s">
        <v>927</v>
      </c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1"/>
    </row>
    <row r="30" spans="1:15" ht="25.5">
      <c r="A30" s="315" t="s">
        <v>928</v>
      </c>
      <c r="B30" s="632"/>
      <c r="C30" s="633" t="s">
        <v>579</v>
      </c>
      <c r="D30" s="313" t="s">
        <v>929</v>
      </c>
      <c r="E30" s="318">
        <v>2090747</v>
      </c>
      <c r="F30" s="318">
        <v>357755</v>
      </c>
      <c r="G30" s="318"/>
      <c r="H30" s="318"/>
      <c r="I30" s="318">
        <v>30047</v>
      </c>
      <c r="J30" s="318"/>
      <c r="K30" s="318">
        <f>SUM(K20:K28)</f>
        <v>327708</v>
      </c>
      <c r="L30" s="318"/>
      <c r="M30" s="318"/>
      <c r="N30" s="634" t="s">
        <v>516</v>
      </c>
      <c r="O30" s="634" t="s">
        <v>516</v>
      </c>
    </row>
    <row r="31" spans="1:15" ht="25.5">
      <c r="A31" s="598">
        <v>4</v>
      </c>
      <c r="B31" s="690" t="s">
        <v>930</v>
      </c>
      <c r="C31" s="381" t="s">
        <v>917</v>
      </c>
      <c r="D31" s="599" t="s">
        <v>931</v>
      </c>
      <c r="E31" s="600">
        <v>275516</v>
      </c>
      <c r="F31" s="600">
        <v>214839</v>
      </c>
      <c r="G31" s="600"/>
      <c r="H31" s="600"/>
      <c r="I31" s="600">
        <v>214839</v>
      </c>
      <c r="J31" s="600"/>
      <c r="K31" s="600"/>
      <c r="L31" s="600"/>
      <c r="M31" s="600"/>
      <c r="N31" s="635">
        <v>25</v>
      </c>
      <c r="O31" s="636" t="s">
        <v>516</v>
      </c>
    </row>
    <row r="32" spans="1:15" ht="12.75">
      <c r="A32" s="602"/>
      <c r="B32" s="693"/>
      <c r="C32" s="603" t="s">
        <v>932</v>
      </c>
      <c r="D32" s="604"/>
      <c r="E32" s="605"/>
      <c r="F32" s="605"/>
      <c r="G32" s="605"/>
      <c r="H32" s="605"/>
      <c r="I32" s="605"/>
      <c r="J32" s="605"/>
      <c r="K32" s="605"/>
      <c r="L32" s="605"/>
      <c r="M32" s="605"/>
      <c r="N32" s="625"/>
      <c r="O32" s="637"/>
    </row>
    <row r="33" spans="1:15" ht="12.75">
      <c r="A33" s="602"/>
      <c r="B33" s="693"/>
      <c r="C33" s="603" t="s">
        <v>933</v>
      </c>
      <c r="D33" s="604"/>
      <c r="E33" s="605"/>
      <c r="F33" s="605"/>
      <c r="G33" s="605"/>
      <c r="H33" s="605"/>
      <c r="I33" s="605"/>
      <c r="J33" s="605"/>
      <c r="K33" s="605"/>
      <c r="L33" s="605"/>
      <c r="M33" s="605"/>
      <c r="N33" s="625"/>
      <c r="O33" s="637"/>
    </row>
    <row r="34" spans="1:15" ht="12.75">
      <c r="A34" s="239"/>
      <c r="B34" s="696"/>
      <c r="C34" s="607" t="s">
        <v>919</v>
      </c>
      <c r="D34" s="608"/>
      <c r="E34" s="609"/>
      <c r="F34" s="609"/>
      <c r="G34" s="609"/>
      <c r="H34" s="609"/>
      <c r="I34" s="609"/>
      <c r="J34" s="609"/>
      <c r="K34" s="609"/>
      <c r="L34" s="609"/>
      <c r="M34" s="609"/>
      <c r="N34" s="627"/>
      <c r="O34" s="638"/>
    </row>
    <row r="35" spans="1:15" ht="12.75">
      <c r="A35" s="639" t="s">
        <v>934</v>
      </c>
      <c r="B35" s="640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1"/>
    </row>
    <row r="36" spans="1:15" ht="25.5">
      <c r="A36" s="598">
        <v>5</v>
      </c>
      <c r="B36" s="690" t="s">
        <v>935</v>
      </c>
      <c r="C36" s="373" t="s">
        <v>917</v>
      </c>
      <c r="D36" s="599" t="s">
        <v>931</v>
      </c>
      <c r="E36" s="600">
        <v>195872</v>
      </c>
      <c r="F36" s="600">
        <v>128695</v>
      </c>
      <c r="G36" s="600"/>
      <c r="H36" s="600"/>
      <c r="I36" s="600">
        <v>128695</v>
      </c>
      <c r="J36" s="600"/>
      <c r="K36" s="600"/>
      <c r="L36" s="600"/>
      <c r="M36" s="600"/>
      <c r="N36" s="642">
        <v>25</v>
      </c>
      <c r="O36" s="636" t="s">
        <v>516</v>
      </c>
    </row>
    <row r="37" spans="1:15" ht="12.75">
      <c r="A37" s="602"/>
      <c r="B37" s="693"/>
      <c r="C37" s="603" t="s">
        <v>932</v>
      </c>
      <c r="D37" s="604"/>
      <c r="E37" s="605"/>
      <c r="F37" s="605"/>
      <c r="G37" s="605"/>
      <c r="H37" s="605"/>
      <c r="I37" s="605"/>
      <c r="J37" s="605"/>
      <c r="K37" s="605"/>
      <c r="L37" s="605"/>
      <c r="M37" s="605"/>
      <c r="N37" s="643"/>
      <c r="O37" s="637"/>
    </row>
    <row r="38" spans="1:15" ht="12.75">
      <c r="A38" s="602"/>
      <c r="B38" s="693"/>
      <c r="C38" s="603" t="s">
        <v>933</v>
      </c>
      <c r="D38" s="604"/>
      <c r="E38" s="605"/>
      <c r="F38" s="605"/>
      <c r="G38" s="605"/>
      <c r="H38" s="605"/>
      <c r="I38" s="605"/>
      <c r="J38" s="605"/>
      <c r="K38" s="605"/>
      <c r="L38" s="605"/>
      <c r="M38" s="605"/>
      <c r="N38" s="643"/>
      <c r="O38" s="637"/>
    </row>
    <row r="39" spans="1:15" ht="12.75">
      <c r="A39" s="239"/>
      <c r="B39" s="696"/>
      <c r="C39" s="607" t="s">
        <v>919</v>
      </c>
      <c r="D39" s="608"/>
      <c r="E39" s="609"/>
      <c r="F39" s="609"/>
      <c r="G39" s="609"/>
      <c r="H39" s="609"/>
      <c r="I39" s="609"/>
      <c r="J39" s="609"/>
      <c r="K39" s="609"/>
      <c r="L39" s="609"/>
      <c r="M39" s="609"/>
      <c r="N39" s="644"/>
      <c r="O39" s="638"/>
    </row>
    <row r="40" spans="1:15" ht="12.75">
      <c r="A40" s="611" t="s">
        <v>936</v>
      </c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3"/>
    </row>
    <row r="41" spans="1:15" ht="12.75">
      <c r="A41" s="645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7"/>
    </row>
    <row r="42" spans="1:15" ht="12.75">
      <c r="A42" s="645"/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7"/>
    </row>
    <row r="43" spans="1:15" ht="12.75">
      <c r="A43" s="648"/>
      <c r="B43" s="649"/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50"/>
    </row>
    <row r="44" spans="1:15" ht="25.5">
      <c r="A44" s="598">
        <v>6</v>
      </c>
      <c r="B44" s="690" t="s">
        <v>937</v>
      </c>
      <c r="C44" s="373" t="s">
        <v>917</v>
      </c>
      <c r="D44" s="599" t="s">
        <v>938</v>
      </c>
      <c r="E44" s="600">
        <v>519520</v>
      </c>
      <c r="F44" s="600">
        <v>500000</v>
      </c>
      <c r="G44" s="600"/>
      <c r="H44" s="600"/>
      <c r="I44" s="600">
        <v>500000</v>
      </c>
      <c r="J44" s="600"/>
      <c r="K44" s="600"/>
      <c r="L44" s="600"/>
      <c r="M44" s="600"/>
      <c r="N44" s="642">
        <v>76</v>
      </c>
      <c r="O44" s="636" t="s">
        <v>516</v>
      </c>
    </row>
    <row r="45" spans="1:15" ht="12.75">
      <c r="A45" s="602"/>
      <c r="B45" s="693"/>
      <c r="C45" s="603" t="s">
        <v>932</v>
      </c>
      <c r="D45" s="604"/>
      <c r="E45" s="605"/>
      <c r="F45" s="605"/>
      <c r="G45" s="605"/>
      <c r="H45" s="605"/>
      <c r="I45" s="605"/>
      <c r="J45" s="605"/>
      <c r="K45" s="605"/>
      <c r="L45" s="605"/>
      <c r="M45" s="605"/>
      <c r="N45" s="643"/>
      <c r="O45" s="637"/>
    </row>
    <row r="46" spans="1:15" ht="12.75">
      <c r="A46" s="602"/>
      <c r="B46" s="693"/>
      <c r="C46" s="603" t="s">
        <v>933</v>
      </c>
      <c r="D46" s="604"/>
      <c r="E46" s="605"/>
      <c r="F46" s="605"/>
      <c r="G46" s="605"/>
      <c r="H46" s="605"/>
      <c r="I46" s="605"/>
      <c r="J46" s="605"/>
      <c r="K46" s="605"/>
      <c r="L46" s="605"/>
      <c r="M46" s="605"/>
      <c r="N46" s="643"/>
      <c r="O46" s="637"/>
    </row>
    <row r="47" spans="1:15" ht="12.75">
      <c r="A47" s="239"/>
      <c r="B47" s="696"/>
      <c r="C47" s="607" t="s">
        <v>919</v>
      </c>
      <c r="D47" s="608"/>
      <c r="E47" s="609"/>
      <c r="F47" s="609"/>
      <c r="G47" s="609"/>
      <c r="H47" s="609"/>
      <c r="I47" s="609"/>
      <c r="J47" s="609"/>
      <c r="K47" s="609"/>
      <c r="L47" s="609"/>
      <c r="M47" s="609"/>
      <c r="N47" s="644"/>
      <c r="O47" s="638"/>
    </row>
    <row r="48" spans="1:15" ht="12.75">
      <c r="A48" s="651" t="s">
        <v>939</v>
      </c>
      <c r="B48" s="652"/>
      <c r="C48" s="652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3"/>
    </row>
    <row r="49" spans="1:15" ht="25.5">
      <c r="A49" s="598">
        <v>7</v>
      </c>
      <c r="B49" s="690" t="s">
        <v>940</v>
      </c>
      <c r="C49" s="373" t="s">
        <v>917</v>
      </c>
      <c r="D49" s="599" t="s">
        <v>938</v>
      </c>
      <c r="E49" s="600">
        <v>196100</v>
      </c>
      <c r="F49" s="600">
        <v>190000</v>
      </c>
      <c r="G49" s="600"/>
      <c r="H49" s="600"/>
      <c r="I49" s="600">
        <v>190000</v>
      </c>
      <c r="J49" s="600"/>
      <c r="K49" s="600"/>
      <c r="L49" s="600"/>
      <c r="M49" s="600"/>
      <c r="N49" s="636" t="s">
        <v>516</v>
      </c>
      <c r="O49" s="636" t="s">
        <v>516</v>
      </c>
    </row>
    <row r="50" spans="1:15" ht="12.75">
      <c r="A50" s="602"/>
      <c r="B50" s="693"/>
      <c r="C50" s="603" t="s">
        <v>932</v>
      </c>
      <c r="D50" s="604"/>
      <c r="E50" s="605"/>
      <c r="F50" s="605"/>
      <c r="G50" s="605"/>
      <c r="H50" s="605"/>
      <c r="I50" s="605"/>
      <c r="J50" s="605"/>
      <c r="K50" s="605"/>
      <c r="L50" s="605"/>
      <c r="M50" s="605"/>
      <c r="N50" s="637"/>
      <c r="O50" s="637"/>
    </row>
    <row r="51" spans="1:15" ht="12.75">
      <c r="A51" s="602"/>
      <c r="B51" s="693"/>
      <c r="C51" s="603" t="s">
        <v>933</v>
      </c>
      <c r="D51" s="604"/>
      <c r="E51" s="605"/>
      <c r="F51" s="605"/>
      <c r="G51" s="605"/>
      <c r="H51" s="605"/>
      <c r="I51" s="605"/>
      <c r="J51" s="605"/>
      <c r="K51" s="605"/>
      <c r="L51" s="605"/>
      <c r="M51" s="605"/>
      <c r="N51" s="637"/>
      <c r="O51" s="637"/>
    </row>
    <row r="52" spans="1:15" ht="12.75">
      <c r="A52" s="239"/>
      <c r="B52" s="696"/>
      <c r="C52" s="607" t="s">
        <v>919</v>
      </c>
      <c r="D52" s="608"/>
      <c r="E52" s="609"/>
      <c r="F52" s="609"/>
      <c r="G52" s="609"/>
      <c r="H52" s="609"/>
      <c r="I52" s="609"/>
      <c r="J52" s="609"/>
      <c r="K52" s="609"/>
      <c r="L52" s="609"/>
      <c r="M52" s="609"/>
      <c r="N52" s="638"/>
      <c r="O52" s="638"/>
    </row>
    <row r="53" spans="1:15" ht="12.75">
      <c r="A53" s="611" t="s">
        <v>941</v>
      </c>
      <c r="B53" s="612"/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2"/>
      <c r="O53" s="613"/>
    </row>
    <row r="54" spans="1:15" ht="16.5" customHeight="1">
      <c r="A54" s="645"/>
      <c r="B54" s="646"/>
      <c r="C54" s="646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7"/>
    </row>
    <row r="55" spans="1:15" ht="12.75" customHeight="1">
      <c r="A55" s="645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7"/>
    </row>
    <row r="56" spans="1:15" ht="12" customHeight="1">
      <c r="A56" s="648"/>
      <c r="B56" s="649"/>
      <c r="C56" s="649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49"/>
      <c r="O56" s="650"/>
    </row>
    <row r="57" spans="1:15" ht="25.5">
      <c r="A57" s="598">
        <v>8</v>
      </c>
      <c r="B57" s="690" t="s">
        <v>942</v>
      </c>
      <c r="C57" s="373" t="s">
        <v>917</v>
      </c>
      <c r="D57" s="599" t="s">
        <v>938</v>
      </c>
      <c r="E57" s="600">
        <v>350024</v>
      </c>
      <c r="F57" s="600">
        <v>350024</v>
      </c>
      <c r="G57" s="600">
        <v>10006</v>
      </c>
      <c r="H57" s="600"/>
      <c r="I57" s="600">
        <v>340018</v>
      </c>
      <c r="J57" s="600"/>
      <c r="K57" s="600"/>
      <c r="L57" s="600"/>
      <c r="M57" s="600"/>
      <c r="N57" s="654">
        <v>15</v>
      </c>
      <c r="O57" s="636" t="s">
        <v>516</v>
      </c>
    </row>
    <row r="58" spans="1:15" ht="12.75">
      <c r="A58" s="602"/>
      <c r="B58" s="693"/>
      <c r="C58" s="603" t="s">
        <v>932</v>
      </c>
      <c r="D58" s="604"/>
      <c r="E58" s="605"/>
      <c r="F58" s="605"/>
      <c r="G58" s="605"/>
      <c r="H58" s="605"/>
      <c r="I58" s="605"/>
      <c r="J58" s="605"/>
      <c r="K58" s="605"/>
      <c r="L58" s="605"/>
      <c r="M58" s="605"/>
      <c r="N58" s="655"/>
      <c r="O58" s="637"/>
    </row>
    <row r="59" spans="1:15" ht="12.75">
      <c r="A59" s="602"/>
      <c r="B59" s="693"/>
      <c r="C59" s="603" t="s">
        <v>933</v>
      </c>
      <c r="D59" s="604"/>
      <c r="E59" s="605"/>
      <c r="F59" s="605"/>
      <c r="G59" s="605"/>
      <c r="H59" s="605"/>
      <c r="I59" s="605"/>
      <c r="J59" s="605"/>
      <c r="K59" s="605"/>
      <c r="L59" s="605"/>
      <c r="M59" s="605"/>
      <c r="N59" s="655"/>
      <c r="O59" s="637"/>
    </row>
    <row r="60" spans="1:15" ht="12.75">
      <c r="A60" s="239"/>
      <c r="B60" s="696"/>
      <c r="C60" s="607" t="s">
        <v>919</v>
      </c>
      <c r="D60" s="608"/>
      <c r="E60" s="609"/>
      <c r="F60" s="609"/>
      <c r="G60" s="609"/>
      <c r="H60" s="609"/>
      <c r="I60" s="609"/>
      <c r="J60" s="609"/>
      <c r="K60" s="609"/>
      <c r="L60" s="609"/>
      <c r="M60" s="609"/>
      <c r="N60" s="656"/>
      <c r="O60" s="638"/>
    </row>
    <row r="61" spans="1:15" ht="12.75">
      <c r="A61" s="622" t="s">
        <v>943</v>
      </c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8"/>
    </row>
    <row r="62" spans="1:15" ht="12.75">
      <c r="A62" s="659"/>
      <c r="B62" s="660"/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1"/>
    </row>
    <row r="63" spans="1:15" ht="12.75">
      <c r="A63" s="659"/>
      <c r="B63" s="660"/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1"/>
    </row>
    <row r="64" spans="1:15" ht="12.75">
      <c r="A64" s="659"/>
      <c r="B64" s="660"/>
      <c r="C64" s="660"/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1"/>
    </row>
    <row r="65" spans="1:15" ht="12.75">
      <c r="A65" s="659"/>
      <c r="B65" s="660"/>
      <c r="C65" s="660"/>
      <c r="D65" s="660"/>
      <c r="E65" s="660"/>
      <c r="F65" s="660"/>
      <c r="G65" s="660"/>
      <c r="H65" s="660"/>
      <c r="I65" s="660"/>
      <c r="J65" s="660"/>
      <c r="K65" s="660"/>
      <c r="L65" s="660"/>
      <c r="M65" s="660"/>
      <c r="N65" s="660"/>
      <c r="O65" s="661"/>
    </row>
    <row r="66" spans="1:15" ht="12.75">
      <c r="A66" s="662"/>
      <c r="B66" s="663"/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4"/>
    </row>
    <row r="67" spans="1:15" ht="25.5" customHeight="1">
      <c r="A67" s="598">
        <v>9</v>
      </c>
      <c r="B67" s="690" t="s">
        <v>944</v>
      </c>
      <c r="C67" s="373" t="s">
        <v>917</v>
      </c>
      <c r="D67" s="599" t="s">
        <v>945</v>
      </c>
      <c r="E67" s="600">
        <v>845000</v>
      </c>
      <c r="F67" s="600">
        <v>400000</v>
      </c>
      <c r="G67" s="600"/>
      <c r="H67" s="600"/>
      <c r="I67" s="600">
        <v>400000</v>
      </c>
      <c r="J67" s="600"/>
      <c r="K67" s="600"/>
      <c r="L67" s="600"/>
      <c r="M67" s="600"/>
      <c r="N67" s="636" t="s">
        <v>516</v>
      </c>
      <c r="O67" s="636" t="s">
        <v>516</v>
      </c>
    </row>
    <row r="68" spans="1:15" ht="12.75">
      <c r="A68" s="602"/>
      <c r="B68" s="693"/>
      <c r="C68" s="603" t="s">
        <v>932</v>
      </c>
      <c r="D68" s="604"/>
      <c r="E68" s="605"/>
      <c r="F68" s="605"/>
      <c r="G68" s="605"/>
      <c r="H68" s="605"/>
      <c r="I68" s="605"/>
      <c r="J68" s="605"/>
      <c r="K68" s="605"/>
      <c r="L68" s="605"/>
      <c r="M68" s="605"/>
      <c r="N68" s="637"/>
      <c r="O68" s="637"/>
    </row>
    <row r="69" spans="1:15" ht="12.75">
      <c r="A69" s="602"/>
      <c r="B69" s="693"/>
      <c r="C69" s="603" t="s">
        <v>933</v>
      </c>
      <c r="D69" s="604"/>
      <c r="E69" s="605"/>
      <c r="F69" s="605"/>
      <c r="G69" s="605"/>
      <c r="H69" s="605"/>
      <c r="I69" s="605"/>
      <c r="J69" s="605"/>
      <c r="K69" s="605"/>
      <c r="L69" s="605"/>
      <c r="M69" s="605"/>
      <c r="N69" s="637"/>
      <c r="O69" s="637"/>
    </row>
    <row r="70" spans="1:15" ht="12.75">
      <c r="A70" s="239"/>
      <c r="B70" s="696"/>
      <c r="C70" s="607" t="s">
        <v>919</v>
      </c>
      <c r="D70" s="608"/>
      <c r="E70" s="609"/>
      <c r="F70" s="609"/>
      <c r="G70" s="609"/>
      <c r="H70" s="609"/>
      <c r="I70" s="609"/>
      <c r="J70" s="609"/>
      <c r="K70" s="609"/>
      <c r="L70" s="609"/>
      <c r="M70" s="609"/>
      <c r="N70" s="638"/>
      <c r="O70" s="638"/>
    </row>
    <row r="71" spans="1:15" ht="12.75">
      <c r="A71" s="629" t="s">
        <v>941</v>
      </c>
      <c r="B71" s="630"/>
      <c r="C71" s="630"/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630"/>
      <c r="O71" s="631"/>
    </row>
    <row r="72" spans="1:15" ht="78.75" customHeight="1">
      <c r="A72" s="150">
        <v>10</v>
      </c>
      <c r="B72" s="808" t="s">
        <v>946</v>
      </c>
      <c r="C72" s="377" t="s">
        <v>947</v>
      </c>
      <c r="D72" s="665" t="s">
        <v>948</v>
      </c>
      <c r="E72" s="113">
        <v>350000</v>
      </c>
      <c r="F72" s="113">
        <v>15500</v>
      </c>
      <c r="G72" s="113"/>
      <c r="H72" s="113"/>
      <c r="I72" s="113">
        <v>15500</v>
      </c>
      <c r="J72" s="113"/>
      <c r="K72" s="113"/>
      <c r="L72" s="113"/>
      <c r="M72" s="113"/>
      <c r="N72" s="666">
        <v>542</v>
      </c>
      <c r="O72" s="150">
        <v>3.5</v>
      </c>
    </row>
    <row r="73" spans="1:15" ht="12.75">
      <c r="A73" s="629" t="s">
        <v>949</v>
      </c>
      <c r="B73" s="630"/>
      <c r="C73" s="630"/>
      <c r="D73" s="630"/>
      <c r="E73" s="630"/>
      <c r="F73" s="630"/>
      <c r="G73" s="630"/>
      <c r="H73" s="630"/>
      <c r="I73" s="630"/>
      <c r="J73" s="630"/>
      <c r="K73" s="630"/>
      <c r="L73" s="630"/>
      <c r="M73" s="630"/>
      <c r="N73" s="630"/>
      <c r="O73" s="631"/>
    </row>
    <row r="74" spans="1:15" ht="25.5">
      <c r="A74" s="315" t="s">
        <v>950</v>
      </c>
      <c r="B74" s="632"/>
      <c r="C74" s="667">
        <v>600</v>
      </c>
      <c r="D74" s="313" t="s">
        <v>929</v>
      </c>
      <c r="E74" s="318">
        <v>2732032</v>
      </c>
      <c r="F74" s="318">
        <v>1799058</v>
      </c>
      <c r="G74" s="318">
        <v>10006</v>
      </c>
      <c r="H74" s="318"/>
      <c r="I74" s="318">
        <v>1789052</v>
      </c>
      <c r="J74" s="318"/>
      <c r="K74" s="318"/>
      <c r="L74" s="318"/>
      <c r="M74" s="318"/>
      <c r="N74" s="668">
        <v>683</v>
      </c>
      <c r="O74" s="634" t="s">
        <v>516</v>
      </c>
    </row>
    <row r="75" spans="1:15" ht="38.25">
      <c r="A75" s="623"/>
      <c r="B75" s="690" t="s">
        <v>951</v>
      </c>
      <c r="C75" s="373" t="s">
        <v>952</v>
      </c>
      <c r="D75" s="623"/>
      <c r="E75" s="624"/>
      <c r="F75" s="624"/>
      <c r="G75" s="624"/>
      <c r="H75" s="624"/>
      <c r="I75" s="624"/>
      <c r="J75" s="624"/>
      <c r="K75" s="624"/>
      <c r="L75" s="624"/>
      <c r="M75" s="624"/>
      <c r="N75" s="669"/>
      <c r="O75" s="669"/>
    </row>
    <row r="76" spans="1:15" ht="12.75">
      <c r="A76" s="670"/>
      <c r="B76" s="693"/>
      <c r="C76" s="381" t="s">
        <v>953</v>
      </c>
      <c r="D76" s="670"/>
      <c r="E76" s="671"/>
      <c r="F76" s="671"/>
      <c r="G76" s="671"/>
      <c r="H76" s="671"/>
      <c r="I76" s="671"/>
      <c r="J76" s="671"/>
      <c r="K76" s="671"/>
      <c r="L76" s="671"/>
      <c r="M76" s="671"/>
      <c r="N76" s="669"/>
      <c r="O76" s="669"/>
    </row>
    <row r="77" spans="1:15" ht="12.75">
      <c r="A77" s="670"/>
      <c r="B77" s="693"/>
      <c r="C77" s="381" t="s">
        <v>954</v>
      </c>
      <c r="D77" s="670"/>
      <c r="E77" s="671"/>
      <c r="F77" s="671"/>
      <c r="G77" s="671"/>
      <c r="H77" s="671"/>
      <c r="I77" s="671"/>
      <c r="J77" s="671"/>
      <c r="K77" s="671"/>
      <c r="L77" s="671"/>
      <c r="M77" s="671"/>
      <c r="N77" s="669"/>
      <c r="O77" s="669"/>
    </row>
    <row r="78" spans="1:15" ht="35.25" customHeight="1">
      <c r="A78" s="670"/>
      <c r="B78" s="696"/>
      <c r="C78" s="379" t="s">
        <v>955</v>
      </c>
      <c r="D78" s="672"/>
      <c r="E78" s="673"/>
      <c r="F78" s="673"/>
      <c r="G78" s="673"/>
      <c r="H78" s="673"/>
      <c r="I78" s="673"/>
      <c r="J78" s="673"/>
      <c r="K78" s="673"/>
      <c r="L78" s="673"/>
      <c r="M78" s="673"/>
      <c r="N78" s="669"/>
      <c r="O78" s="669"/>
    </row>
    <row r="79" spans="1:15" ht="12.75">
      <c r="A79" s="674"/>
      <c r="B79" s="675" t="s">
        <v>956</v>
      </c>
      <c r="C79" s="676"/>
      <c r="D79" s="677"/>
      <c r="E79" s="325">
        <v>12224039</v>
      </c>
      <c r="F79" s="325">
        <v>8341662</v>
      </c>
      <c r="G79" s="325"/>
      <c r="H79" s="325">
        <v>2322051</v>
      </c>
      <c r="I79" s="325">
        <v>530797</v>
      </c>
      <c r="J79" s="325"/>
      <c r="K79" s="325">
        <v>5488814</v>
      </c>
      <c r="L79" s="325"/>
      <c r="M79" s="325"/>
      <c r="N79" s="678">
        <v>38174</v>
      </c>
      <c r="O79" s="150">
        <v>0.5</v>
      </c>
    </row>
    <row r="80" spans="1:15" ht="51.75" customHeight="1">
      <c r="A80" s="677">
        <v>11</v>
      </c>
      <c r="B80" s="675" t="s">
        <v>957</v>
      </c>
      <c r="C80" s="677" t="s">
        <v>958</v>
      </c>
      <c r="D80" s="679" t="s">
        <v>959</v>
      </c>
      <c r="E80" s="325">
        <v>3109979</v>
      </c>
      <c r="F80" s="325">
        <v>2136834</v>
      </c>
      <c r="G80" s="325"/>
      <c r="H80" s="325">
        <v>200000</v>
      </c>
      <c r="I80" s="325">
        <v>530797</v>
      </c>
      <c r="J80" s="325"/>
      <c r="K80" s="325">
        <v>1406037</v>
      </c>
      <c r="L80" s="325"/>
      <c r="M80" s="325"/>
      <c r="N80" s="678">
        <v>11674</v>
      </c>
      <c r="O80" s="150">
        <v>0.5</v>
      </c>
    </row>
    <row r="81" spans="1:15" ht="48.75" customHeight="1">
      <c r="A81" s="677">
        <v>12</v>
      </c>
      <c r="B81" s="675" t="s">
        <v>960</v>
      </c>
      <c r="C81" s="680" t="s">
        <v>961</v>
      </c>
      <c r="D81" s="679" t="s">
        <v>922</v>
      </c>
      <c r="E81" s="325">
        <v>5405389</v>
      </c>
      <c r="F81" s="325">
        <v>3648480</v>
      </c>
      <c r="G81" s="325"/>
      <c r="H81" s="681">
        <v>1247780</v>
      </c>
      <c r="I81" s="325"/>
      <c r="J81" s="325"/>
      <c r="K81" s="325">
        <v>2400700</v>
      </c>
      <c r="L81" s="325"/>
      <c r="M81" s="325"/>
      <c r="N81" s="678">
        <v>15590</v>
      </c>
      <c r="O81" s="150">
        <v>0.4</v>
      </c>
    </row>
    <row r="82" spans="1:15" ht="55.5" customHeight="1">
      <c r="A82" s="679">
        <v>13</v>
      </c>
      <c r="B82" s="682" t="s">
        <v>962</v>
      </c>
      <c r="C82" s="683" t="s">
        <v>961</v>
      </c>
      <c r="D82" s="683" t="s">
        <v>922</v>
      </c>
      <c r="E82" s="681">
        <v>3708671</v>
      </c>
      <c r="F82" s="681">
        <v>2556348</v>
      </c>
      <c r="G82" s="681"/>
      <c r="H82" s="681">
        <v>874271</v>
      </c>
      <c r="I82" s="681"/>
      <c r="J82" s="681"/>
      <c r="K82" s="681">
        <v>1682077</v>
      </c>
      <c r="L82" s="681"/>
      <c r="M82" s="681"/>
      <c r="N82" s="684">
        <v>10910</v>
      </c>
      <c r="O82" s="665">
        <v>0.4</v>
      </c>
    </row>
    <row r="83" spans="1:15" ht="12.75">
      <c r="A83" s="639" t="s">
        <v>963</v>
      </c>
      <c r="B83" s="640"/>
      <c r="C83" s="640"/>
      <c r="D83" s="640"/>
      <c r="E83" s="640"/>
      <c r="F83" s="640"/>
      <c r="G83" s="640"/>
      <c r="H83" s="640"/>
      <c r="I83" s="640"/>
      <c r="J83" s="640"/>
      <c r="K83" s="640"/>
      <c r="L83" s="640"/>
      <c r="M83" s="640"/>
      <c r="N83" s="640"/>
      <c r="O83" s="641"/>
    </row>
    <row r="84" spans="1:15" ht="12.75">
      <c r="A84" s="685"/>
      <c r="B84" s="686"/>
      <c r="C84" s="686"/>
      <c r="D84" s="686"/>
      <c r="E84" s="686"/>
      <c r="F84" s="686"/>
      <c r="G84" s="686"/>
      <c r="H84" s="686"/>
      <c r="I84" s="686"/>
      <c r="J84" s="686"/>
      <c r="K84" s="686"/>
      <c r="L84" s="686"/>
      <c r="M84" s="686"/>
      <c r="N84" s="686"/>
      <c r="O84" s="687"/>
    </row>
    <row r="85" spans="1:15" ht="12.75">
      <c r="A85" s="315" t="s">
        <v>964</v>
      </c>
      <c r="B85" s="632"/>
      <c r="C85" s="667">
        <v>630</v>
      </c>
      <c r="D85" s="313" t="s">
        <v>929</v>
      </c>
      <c r="E85" s="318">
        <v>12224039</v>
      </c>
      <c r="F85" s="318">
        <v>8341662</v>
      </c>
      <c r="G85" s="318"/>
      <c r="H85" s="318">
        <v>2322051</v>
      </c>
      <c r="I85" s="318">
        <v>530797</v>
      </c>
      <c r="J85" s="318"/>
      <c r="K85" s="318">
        <v>5488814</v>
      </c>
      <c r="L85" s="318"/>
      <c r="M85" s="318"/>
      <c r="N85" s="688">
        <v>38174</v>
      </c>
      <c r="O85" s="689">
        <v>0.5</v>
      </c>
    </row>
    <row r="86" spans="1:15" ht="25.5">
      <c r="A86" s="623">
        <v>14</v>
      </c>
      <c r="B86" s="690" t="s">
        <v>965</v>
      </c>
      <c r="C86" s="615" t="s">
        <v>917</v>
      </c>
      <c r="D86" s="623" t="s">
        <v>938</v>
      </c>
      <c r="E86" s="624">
        <v>482000</v>
      </c>
      <c r="F86" s="624">
        <v>482000</v>
      </c>
      <c r="G86" s="624"/>
      <c r="H86" s="624"/>
      <c r="I86" s="624">
        <v>482000</v>
      </c>
      <c r="J86" s="624"/>
      <c r="K86" s="624"/>
      <c r="L86" s="624"/>
      <c r="M86" s="624"/>
      <c r="N86" s="691">
        <v>98501</v>
      </c>
      <c r="O86" s="692">
        <v>20.4</v>
      </c>
    </row>
    <row r="87" spans="1:15" ht="12.75">
      <c r="A87" s="670"/>
      <c r="B87" s="693"/>
      <c r="C87" s="694">
        <v>700</v>
      </c>
      <c r="D87" s="670"/>
      <c r="E87" s="671"/>
      <c r="F87" s="671"/>
      <c r="G87" s="671"/>
      <c r="H87" s="671"/>
      <c r="I87" s="671"/>
      <c r="J87" s="671"/>
      <c r="K87" s="671"/>
      <c r="L87" s="671"/>
      <c r="M87" s="671"/>
      <c r="N87" s="695"/>
      <c r="O87" s="692"/>
    </row>
    <row r="88" spans="1:15" ht="12.75">
      <c r="A88" s="670"/>
      <c r="B88" s="693"/>
      <c r="C88" s="694">
        <v>70001</v>
      </c>
      <c r="D88" s="670"/>
      <c r="E88" s="671"/>
      <c r="F88" s="671"/>
      <c r="G88" s="671"/>
      <c r="H88" s="671"/>
      <c r="I88" s="671"/>
      <c r="J88" s="671"/>
      <c r="K88" s="671"/>
      <c r="L88" s="671"/>
      <c r="M88" s="671"/>
      <c r="N88" s="695"/>
      <c r="O88" s="692"/>
    </row>
    <row r="89" spans="1:15" ht="12.75">
      <c r="A89" s="672"/>
      <c r="B89" s="696"/>
      <c r="C89" s="683">
        <v>6050</v>
      </c>
      <c r="D89" s="672"/>
      <c r="E89" s="673"/>
      <c r="F89" s="673"/>
      <c r="G89" s="673"/>
      <c r="H89" s="673"/>
      <c r="I89" s="673"/>
      <c r="J89" s="673"/>
      <c r="K89" s="673"/>
      <c r="L89" s="673"/>
      <c r="M89" s="673"/>
      <c r="N89" s="697"/>
      <c r="O89" s="692"/>
    </row>
    <row r="90" spans="1:15" ht="12.75">
      <c r="A90" s="639" t="s">
        <v>966</v>
      </c>
      <c r="B90" s="640"/>
      <c r="C90" s="640"/>
      <c r="D90" s="640"/>
      <c r="E90" s="640"/>
      <c r="F90" s="640"/>
      <c r="G90" s="640"/>
      <c r="H90" s="640"/>
      <c r="I90" s="640"/>
      <c r="J90" s="640"/>
      <c r="K90" s="640"/>
      <c r="L90" s="640"/>
      <c r="M90" s="640"/>
      <c r="N90" s="640"/>
      <c r="O90" s="641"/>
    </row>
    <row r="91" spans="1:15" ht="25.5">
      <c r="A91" s="623">
        <v>15</v>
      </c>
      <c r="B91" s="690" t="s">
        <v>967</v>
      </c>
      <c r="C91" s="615" t="s">
        <v>917</v>
      </c>
      <c r="D91" s="623">
        <v>2006</v>
      </c>
      <c r="E91" s="624">
        <v>6000</v>
      </c>
      <c r="F91" s="624">
        <v>6000</v>
      </c>
      <c r="G91" s="624"/>
      <c r="H91" s="624"/>
      <c r="I91" s="624">
        <v>6000</v>
      </c>
      <c r="J91" s="624"/>
      <c r="K91" s="624"/>
      <c r="L91" s="624"/>
      <c r="M91" s="624"/>
      <c r="N91" s="636" t="s">
        <v>516</v>
      </c>
      <c r="O91" s="636" t="s">
        <v>516</v>
      </c>
    </row>
    <row r="92" spans="1:15" ht="12.75">
      <c r="A92" s="670"/>
      <c r="B92" s="693"/>
      <c r="C92" s="694">
        <v>700</v>
      </c>
      <c r="D92" s="670"/>
      <c r="E92" s="671"/>
      <c r="F92" s="671"/>
      <c r="G92" s="671"/>
      <c r="H92" s="671"/>
      <c r="I92" s="671"/>
      <c r="J92" s="671"/>
      <c r="K92" s="671"/>
      <c r="L92" s="671"/>
      <c r="M92" s="671"/>
      <c r="N92" s="637"/>
      <c r="O92" s="637"/>
    </row>
    <row r="93" spans="1:15" ht="12.75">
      <c r="A93" s="670"/>
      <c r="B93" s="693"/>
      <c r="C93" s="694">
        <v>70001</v>
      </c>
      <c r="D93" s="670"/>
      <c r="E93" s="671"/>
      <c r="F93" s="671"/>
      <c r="G93" s="671"/>
      <c r="H93" s="671"/>
      <c r="I93" s="671"/>
      <c r="J93" s="671"/>
      <c r="K93" s="671"/>
      <c r="L93" s="671"/>
      <c r="M93" s="671"/>
      <c r="N93" s="637"/>
      <c r="O93" s="637"/>
    </row>
    <row r="94" spans="1:15" ht="15.75" customHeight="1">
      <c r="A94" s="672"/>
      <c r="B94" s="696"/>
      <c r="C94" s="683">
        <v>6060</v>
      </c>
      <c r="D94" s="672"/>
      <c r="E94" s="673"/>
      <c r="F94" s="673"/>
      <c r="G94" s="673"/>
      <c r="H94" s="673"/>
      <c r="I94" s="673"/>
      <c r="J94" s="673"/>
      <c r="K94" s="673"/>
      <c r="L94" s="673"/>
      <c r="M94" s="673"/>
      <c r="N94" s="638"/>
      <c r="O94" s="638"/>
    </row>
    <row r="95" spans="1:15" ht="12.75">
      <c r="A95" s="622" t="s">
        <v>968</v>
      </c>
      <c r="B95" s="698"/>
      <c r="C95" s="698"/>
      <c r="D95" s="698"/>
      <c r="E95" s="698"/>
      <c r="F95" s="698"/>
      <c r="G95" s="698"/>
      <c r="H95" s="698"/>
      <c r="I95" s="698"/>
      <c r="J95" s="698"/>
      <c r="K95" s="698"/>
      <c r="L95" s="698"/>
      <c r="M95" s="698"/>
      <c r="N95" s="698"/>
      <c r="O95" s="699"/>
    </row>
    <row r="96" spans="1:15" ht="25.5">
      <c r="A96" s="623">
        <v>16</v>
      </c>
      <c r="B96" s="690" t="s">
        <v>969</v>
      </c>
      <c r="C96" s="615" t="s">
        <v>917</v>
      </c>
      <c r="D96" s="623">
        <v>2006</v>
      </c>
      <c r="E96" s="624">
        <v>118000</v>
      </c>
      <c r="F96" s="624">
        <v>118000</v>
      </c>
      <c r="G96" s="624">
        <v>50000</v>
      </c>
      <c r="H96" s="624"/>
      <c r="I96" s="624">
        <v>68000</v>
      </c>
      <c r="J96" s="624"/>
      <c r="K96" s="624"/>
      <c r="L96" s="624"/>
      <c r="M96" s="624"/>
      <c r="N96" s="700">
        <v>53881</v>
      </c>
      <c r="O96" s="692">
        <v>45.7</v>
      </c>
    </row>
    <row r="97" spans="1:15" ht="12.75">
      <c r="A97" s="670"/>
      <c r="B97" s="693"/>
      <c r="C97" s="694">
        <v>700</v>
      </c>
      <c r="D97" s="670"/>
      <c r="E97" s="671"/>
      <c r="F97" s="671"/>
      <c r="G97" s="671"/>
      <c r="H97" s="671"/>
      <c r="I97" s="671"/>
      <c r="J97" s="671"/>
      <c r="K97" s="671"/>
      <c r="L97" s="671"/>
      <c r="M97" s="671"/>
      <c r="N97" s="700"/>
      <c r="O97" s="692"/>
    </row>
    <row r="98" spans="1:15" ht="12.75">
      <c r="A98" s="670"/>
      <c r="B98" s="693"/>
      <c r="C98" s="694">
        <v>70005</v>
      </c>
      <c r="D98" s="670"/>
      <c r="E98" s="671"/>
      <c r="F98" s="671"/>
      <c r="G98" s="671"/>
      <c r="H98" s="671"/>
      <c r="I98" s="671"/>
      <c r="J98" s="671"/>
      <c r="K98" s="671"/>
      <c r="L98" s="671"/>
      <c r="M98" s="671"/>
      <c r="N98" s="700"/>
      <c r="O98" s="692"/>
    </row>
    <row r="99" spans="1:15" ht="13.5" customHeight="1">
      <c r="A99" s="672"/>
      <c r="B99" s="696"/>
      <c r="C99" s="683">
        <v>6050</v>
      </c>
      <c r="D99" s="672"/>
      <c r="E99" s="673"/>
      <c r="F99" s="673"/>
      <c r="G99" s="673"/>
      <c r="H99" s="673"/>
      <c r="I99" s="673"/>
      <c r="J99" s="673"/>
      <c r="K99" s="673"/>
      <c r="L99" s="673"/>
      <c r="M99" s="673"/>
      <c r="N99" s="700"/>
      <c r="O99" s="692"/>
    </row>
    <row r="100" spans="1:15" ht="12.75">
      <c r="A100" s="701" t="s">
        <v>970</v>
      </c>
      <c r="B100" s="630"/>
      <c r="C100" s="630"/>
      <c r="D100" s="630"/>
      <c r="E100" s="630"/>
      <c r="F100" s="630"/>
      <c r="G100" s="630"/>
      <c r="H100" s="630"/>
      <c r="I100" s="630"/>
      <c r="J100" s="630"/>
      <c r="K100" s="630"/>
      <c r="L100" s="630"/>
      <c r="M100" s="630"/>
      <c r="N100" s="630"/>
      <c r="O100" s="631"/>
    </row>
    <row r="101" spans="1:15" ht="12.75">
      <c r="A101" s="315" t="s">
        <v>971</v>
      </c>
      <c r="B101" s="632"/>
      <c r="C101" s="667">
        <v>700</v>
      </c>
      <c r="D101" s="313" t="s">
        <v>929</v>
      </c>
      <c r="E101" s="318">
        <v>606000</v>
      </c>
      <c r="F101" s="318">
        <v>606000</v>
      </c>
      <c r="G101" s="318">
        <v>50000</v>
      </c>
      <c r="H101" s="318"/>
      <c r="I101" s="318">
        <f>SUM(I86:I99)</f>
        <v>556000</v>
      </c>
      <c r="J101" s="318"/>
      <c r="K101" s="318"/>
      <c r="L101" s="318"/>
      <c r="M101" s="318"/>
      <c r="N101" s="688">
        <v>152382.05</v>
      </c>
      <c r="O101" s="689">
        <v>25.1</v>
      </c>
    </row>
    <row r="102" spans="1:15" ht="63.75">
      <c r="A102" s="614">
        <v>17</v>
      </c>
      <c r="B102" s="690" t="s">
        <v>972</v>
      </c>
      <c r="C102" s="702" t="s">
        <v>973</v>
      </c>
      <c r="D102" s="623" t="s">
        <v>948</v>
      </c>
      <c r="E102" s="617">
        <v>495520</v>
      </c>
      <c r="F102" s="617">
        <v>99104</v>
      </c>
      <c r="G102" s="617"/>
      <c r="H102" s="703"/>
      <c r="I102" s="617">
        <v>31668</v>
      </c>
      <c r="J102" s="703"/>
      <c r="K102" s="703"/>
      <c r="L102" s="703"/>
      <c r="M102" s="704" t="s">
        <v>974</v>
      </c>
      <c r="N102" s="636" t="s">
        <v>516</v>
      </c>
      <c r="O102" s="636" t="s">
        <v>516</v>
      </c>
    </row>
    <row r="103" spans="1:15" ht="38.25">
      <c r="A103" s="618"/>
      <c r="B103" s="809"/>
      <c r="C103" s="705" t="s">
        <v>975</v>
      </c>
      <c r="D103" s="670"/>
      <c r="E103" s="626"/>
      <c r="F103" s="626"/>
      <c r="G103" s="626"/>
      <c r="H103" s="706"/>
      <c r="I103" s="626"/>
      <c r="J103" s="706"/>
      <c r="K103" s="706"/>
      <c r="L103" s="706"/>
      <c r="M103" s="707">
        <v>67436</v>
      </c>
      <c r="N103" s="637"/>
      <c r="O103" s="637"/>
    </row>
    <row r="104" spans="1:15" ht="12.75">
      <c r="A104" s="602"/>
      <c r="B104" s="809"/>
      <c r="C104" s="708">
        <v>750</v>
      </c>
      <c r="D104" s="709"/>
      <c r="E104" s="605"/>
      <c r="F104" s="605"/>
      <c r="G104" s="605"/>
      <c r="H104" s="710"/>
      <c r="I104" s="605"/>
      <c r="J104" s="710"/>
      <c r="K104" s="710"/>
      <c r="L104" s="710"/>
      <c r="M104" s="711"/>
      <c r="N104" s="637"/>
      <c r="O104" s="637"/>
    </row>
    <row r="105" spans="1:15" ht="12.75">
      <c r="A105" s="602"/>
      <c r="B105" s="809"/>
      <c r="C105" s="694">
        <v>75023</v>
      </c>
      <c r="D105" s="709"/>
      <c r="E105" s="605"/>
      <c r="F105" s="605"/>
      <c r="G105" s="605"/>
      <c r="H105" s="710"/>
      <c r="I105" s="605"/>
      <c r="J105" s="710"/>
      <c r="K105" s="710"/>
      <c r="L105" s="710"/>
      <c r="M105" s="712"/>
      <c r="N105" s="637"/>
      <c r="O105" s="637"/>
    </row>
    <row r="106" spans="1:15" ht="12.75">
      <c r="A106" s="239"/>
      <c r="B106" s="810"/>
      <c r="C106" s="713" t="s">
        <v>976</v>
      </c>
      <c r="D106" s="714"/>
      <c r="E106" s="609"/>
      <c r="F106" s="609"/>
      <c r="G106" s="609"/>
      <c r="H106" s="715"/>
      <c r="I106" s="609"/>
      <c r="J106" s="715"/>
      <c r="K106" s="715"/>
      <c r="L106" s="715"/>
      <c r="M106" s="716"/>
      <c r="N106" s="638"/>
      <c r="O106" s="638"/>
    </row>
    <row r="107" spans="1:15" ht="12.75">
      <c r="A107" s="717" t="s">
        <v>977</v>
      </c>
      <c r="B107" s="561"/>
      <c r="C107" s="561"/>
      <c r="D107" s="561"/>
      <c r="E107" s="561"/>
      <c r="F107" s="561"/>
      <c r="G107" s="561"/>
      <c r="H107" s="561"/>
      <c r="I107" s="561"/>
      <c r="J107" s="561"/>
      <c r="K107" s="561"/>
      <c r="L107" s="561"/>
      <c r="M107" s="561"/>
      <c r="N107" s="561"/>
      <c r="O107" s="562"/>
    </row>
    <row r="108" spans="1:15" ht="25.5">
      <c r="A108" s="598">
        <v>18</v>
      </c>
      <c r="B108" s="811" t="s">
        <v>978</v>
      </c>
      <c r="C108" s="615" t="s">
        <v>917</v>
      </c>
      <c r="D108" s="598">
        <v>2006</v>
      </c>
      <c r="E108" s="600">
        <v>5000</v>
      </c>
      <c r="F108" s="600">
        <v>5000</v>
      </c>
      <c r="G108" s="600"/>
      <c r="H108" s="600"/>
      <c r="I108" s="600">
        <v>5000</v>
      </c>
      <c r="J108" s="600"/>
      <c r="K108" s="600"/>
      <c r="L108" s="600"/>
      <c r="M108" s="600"/>
      <c r="N108" s="636" t="s">
        <v>516</v>
      </c>
      <c r="O108" s="636" t="s">
        <v>516</v>
      </c>
    </row>
    <row r="109" spans="1:15" ht="12.75">
      <c r="A109" s="602"/>
      <c r="B109" s="809"/>
      <c r="C109" s="674">
        <v>750</v>
      </c>
      <c r="D109" s="602"/>
      <c r="E109" s="605"/>
      <c r="F109" s="605"/>
      <c r="G109" s="605"/>
      <c r="H109" s="605"/>
      <c r="I109" s="605"/>
      <c r="J109" s="605"/>
      <c r="K109" s="605"/>
      <c r="L109" s="605"/>
      <c r="M109" s="605"/>
      <c r="N109" s="637"/>
      <c r="O109" s="637"/>
    </row>
    <row r="110" spans="1:15" ht="12.75">
      <c r="A110" s="602"/>
      <c r="B110" s="809"/>
      <c r="C110" s="674">
        <v>75023</v>
      </c>
      <c r="D110" s="602"/>
      <c r="E110" s="605"/>
      <c r="F110" s="605"/>
      <c r="G110" s="605"/>
      <c r="H110" s="605"/>
      <c r="I110" s="605"/>
      <c r="J110" s="605"/>
      <c r="K110" s="605"/>
      <c r="L110" s="605"/>
      <c r="M110" s="605"/>
      <c r="N110" s="637"/>
      <c r="O110" s="637"/>
    </row>
    <row r="111" spans="1:15" ht="12.75">
      <c r="A111" s="239"/>
      <c r="B111" s="810"/>
      <c r="C111" s="713">
        <v>6060</v>
      </c>
      <c r="D111" s="239"/>
      <c r="E111" s="609"/>
      <c r="F111" s="609"/>
      <c r="G111" s="609"/>
      <c r="H111" s="609"/>
      <c r="I111" s="609"/>
      <c r="J111" s="609"/>
      <c r="K111" s="609"/>
      <c r="L111" s="609"/>
      <c r="M111" s="609"/>
      <c r="N111" s="638"/>
      <c r="O111" s="638"/>
    </row>
    <row r="112" spans="1:15" ht="12.75">
      <c r="A112" s="717" t="s">
        <v>979</v>
      </c>
      <c r="B112" s="561"/>
      <c r="C112" s="561"/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2"/>
    </row>
    <row r="113" spans="1:15" ht="25.5">
      <c r="A113" s="598">
        <v>19</v>
      </c>
      <c r="B113" s="811" t="s">
        <v>980</v>
      </c>
      <c r="C113" s="615" t="s">
        <v>917</v>
      </c>
      <c r="D113" s="598">
        <v>2006</v>
      </c>
      <c r="E113" s="600">
        <v>40000</v>
      </c>
      <c r="F113" s="600">
        <v>40000</v>
      </c>
      <c r="G113" s="600"/>
      <c r="H113" s="600"/>
      <c r="I113" s="600">
        <v>40000</v>
      </c>
      <c r="J113" s="600"/>
      <c r="K113" s="600"/>
      <c r="L113" s="600"/>
      <c r="M113" s="600"/>
      <c r="N113" s="636" t="s">
        <v>516</v>
      </c>
      <c r="O113" s="636" t="s">
        <v>516</v>
      </c>
    </row>
    <row r="114" spans="1:15" ht="12.75">
      <c r="A114" s="602"/>
      <c r="B114" s="809"/>
      <c r="C114" s="674">
        <v>750</v>
      </c>
      <c r="D114" s="602"/>
      <c r="E114" s="605"/>
      <c r="F114" s="605"/>
      <c r="G114" s="605"/>
      <c r="H114" s="605"/>
      <c r="I114" s="605"/>
      <c r="J114" s="605"/>
      <c r="K114" s="605"/>
      <c r="L114" s="605"/>
      <c r="M114" s="605"/>
      <c r="N114" s="637"/>
      <c r="O114" s="637"/>
    </row>
    <row r="115" spans="1:15" ht="12.75">
      <c r="A115" s="602"/>
      <c r="B115" s="809"/>
      <c r="C115" s="674">
        <v>75023</v>
      </c>
      <c r="D115" s="602"/>
      <c r="E115" s="605"/>
      <c r="F115" s="605"/>
      <c r="G115" s="605"/>
      <c r="H115" s="605"/>
      <c r="I115" s="605"/>
      <c r="J115" s="605"/>
      <c r="K115" s="605"/>
      <c r="L115" s="605"/>
      <c r="M115" s="605"/>
      <c r="N115" s="637"/>
      <c r="O115" s="637"/>
    </row>
    <row r="116" spans="1:15" ht="12.75">
      <c r="A116" s="239"/>
      <c r="B116" s="810"/>
      <c r="C116" s="713">
        <v>6060</v>
      </c>
      <c r="D116" s="239"/>
      <c r="E116" s="609"/>
      <c r="F116" s="609"/>
      <c r="G116" s="609"/>
      <c r="H116" s="609"/>
      <c r="I116" s="609"/>
      <c r="J116" s="609"/>
      <c r="K116" s="609"/>
      <c r="L116" s="609"/>
      <c r="M116" s="609"/>
      <c r="N116" s="638"/>
      <c r="O116" s="638"/>
    </row>
    <row r="117" spans="1:15" ht="12.75">
      <c r="A117" s="717" t="s">
        <v>979</v>
      </c>
      <c r="B117" s="561"/>
      <c r="C117" s="561"/>
      <c r="D117" s="561"/>
      <c r="E117" s="561"/>
      <c r="F117" s="561"/>
      <c r="G117" s="561"/>
      <c r="H117" s="561"/>
      <c r="I117" s="561"/>
      <c r="J117" s="561"/>
      <c r="K117" s="561"/>
      <c r="L117" s="561"/>
      <c r="M117" s="561"/>
      <c r="N117" s="561"/>
      <c r="O117" s="562"/>
    </row>
    <row r="118" spans="1:15" ht="25.5">
      <c r="A118" s="598">
        <v>20</v>
      </c>
      <c r="B118" s="811" t="s">
        <v>981</v>
      </c>
      <c r="C118" s="615" t="s">
        <v>917</v>
      </c>
      <c r="D118" s="598">
        <v>2006</v>
      </c>
      <c r="E118" s="600">
        <v>166740</v>
      </c>
      <c r="F118" s="600">
        <v>166740</v>
      </c>
      <c r="G118" s="600"/>
      <c r="H118" s="600"/>
      <c r="I118" s="600">
        <v>166740</v>
      </c>
      <c r="J118" s="600"/>
      <c r="K118" s="600"/>
      <c r="L118" s="600"/>
      <c r="M118" s="600"/>
      <c r="N118" s="718">
        <v>154522</v>
      </c>
      <c r="O118" s="719">
        <v>92.7</v>
      </c>
    </row>
    <row r="119" spans="1:15" ht="12.75">
      <c r="A119" s="602"/>
      <c r="B119" s="809"/>
      <c r="C119" s="674">
        <v>750</v>
      </c>
      <c r="D119" s="602"/>
      <c r="E119" s="605"/>
      <c r="F119" s="605"/>
      <c r="G119" s="605"/>
      <c r="H119" s="605"/>
      <c r="I119" s="605"/>
      <c r="J119" s="605"/>
      <c r="K119" s="605"/>
      <c r="L119" s="605"/>
      <c r="M119" s="605"/>
      <c r="N119" s="718"/>
      <c r="O119" s="719"/>
    </row>
    <row r="120" spans="1:15" ht="12.75">
      <c r="A120" s="602"/>
      <c r="B120" s="809"/>
      <c r="C120" s="674">
        <v>70523</v>
      </c>
      <c r="D120" s="602"/>
      <c r="E120" s="605"/>
      <c r="F120" s="605"/>
      <c r="G120" s="605"/>
      <c r="H120" s="605"/>
      <c r="I120" s="605"/>
      <c r="J120" s="605"/>
      <c r="K120" s="605"/>
      <c r="L120" s="605"/>
      <c r="M120" s="605"/>
      <c r="N120" s="718"/>
      <c r="O120" s="719"/>
    </row>
    <row r="121" spans="1:15" ht="12.75">
      <c r="A121" s="239"/>
      <c r="B121" s="810"/>
      <c r="C121" s="713">
        <v>6060</v>
      </c>
      <c r="D121" s="239"/>
      <c r="E121" s="609"/>
      <c r="F121" s="609"/>
      <c r="G121" s="609"/>
      <c r="H121" s="609"/>
      <c r="I121" s="609"/>
      <c r="J121" s="609"/>
      <c r="K121" s="609"/>
      <c r="L121" s="609"/>
      <c r="M121" s="609"/>
      <c r="N121" s="718"/>
      <c r="O121" s="719"/>
    </row>
    <row r="122" spans="1:15" ht="12.75">
      <c r="A122" s="629" t="s">
        <v>982</v>
      </c>
      <c r="B122" s="630"/>
      <c r="C122" s="630"/>
      <c r="D122" s="630"/>
      <c r="E122" s="630"/>
      <c r="F122" s="630"/>
      <c r="G122" s="630"/>
      <c r="H122" s="630"/>
      <c r="I122" s="630"/>
      <c r="J122" s="630"/>
      <c r="K122" s="630"/>
      <c r="L122" s="630"/>
      <c r="M122" s="630"/>
      <c r="N122" s="630"/>
      <c r="O122" s="631"/>
    </row>
    <row r="123" spans="1:15" ht="63.75">
      <c r="A123" s="150">
        <v>21</v>
      </c>
      <c r="B123" s="816" t="s">
        <v>983</v>
      </c>
      <c r="C123" s="679" t="s">
        <v>984</v>
      </c>
      <c r="D123" s="150">
        <v>2006</v>
      </c>
      <c r="E123" s="113">
        <v>18000</v>
      </c>
      <c r="F123" s="113">
        <v>18000</v>
      </c>
      <c r="G123" s="113">
        <v>18000</v>
      </c>
      <c r="H123" s="113"/>
      <c r="I123" s="113"/>
      <c r="J123" s="113"/>
      <c r="K123" s="113"/>
      <c r="L123" s="113"/>
      <c r="M123" s="113"/>
      <c r="N123" s="118">
        <v>14937</v>
      </c>
      <c r="O123" s="720">
        <v>83</v>
      </c>
    </row>
    <row r="124" spans="1:15" ht="12.75">
      <c r="A124" s="629" t="s">
        <v>985</v>
      </c>
      <c r="B124" s="630"/>
      <c r="C124" s="630"/>
      <c r="D124" s="630"/>
      <c r="E124" s="630"/>
      <c r="F124" s="630"/>
      <c r="G124" s="630"/>
      <c r="H124" s="630"/>
      <c r="I124" s="630"/>
      <c r="J124" s="630"/>
      <c r="K124" s="630"/>
      <c r="L124" s="630"/>
      <c r="M124" s="630"/>
      <c r="N124" s="630"/>
      <c r="O124" s="631"/>
    </row>
    <row r="125" spans="1:15" ht="12.75">
      <c r="A125" s="315" t="s">
        <v>986</v>
      </c>
      <c r="B125" s="632"/>
      <c r="C125" s="667">
        <v>750</v>
      </c>
      <c r="D125" s="313" t="s">
        <v>929</v>
      </c>
      <c r="E125" s="318">
        <v>725260</v>
      </c>
      <c r="F125" s="318">
        <v>328844</v>
      </c>
      <c r="G125" s="318">
        <v>18000</v>
      </c>
      <c r="H125" s="318"/>
      <c r="I125" s="318">
        <f>SUM(I102:I121)</f>
        <v>243408</v>
      </c>
      <c r="J125" s="318"/>
      <c r="K125" s="318"/>
      <c r="L125" s="318"/>
      <c r="M125" s="318">
        <v>67436</v>
      </c>
      <c r="N125" s="721">
        <v>169459</v>
      </c>
      <c r="O125" s="312">
        <v>51.5</v>
      </c>
    </row>
    <row r="126" spans="1:15" ht="63.75">
      <c r="A126" s="598">
        <v>22</v>
      </c>
      <c r="B126" s="811" t="s">
        <v>987</v>
      </c>
      <c r="C126" s="615" t="s">
        <v>988</v>
      </c>
      <c r="D126" s="598">
        <v>2006</v>
      </c>
      <c r="E126" s="600">
        <v>100000</v>
      </c>
      <c r="F126" s="600">
        <v>35000</v>
      </c>
      <c r="G126" s="600"/>
      <c r="H126" s="600"/>
      <c r="I126" s="600">
        <v>35000</v>
      </c>
      <c r="J126" s="600"/>
      <c r="K126" s="600"/>
      <c r="L126" s="600"/>
      <c r="M126" s="600"/>
      <c r="N126" s="600">
        <v>35000</v>
      </c>
      <c r="O126" s="722">
        <v>100</v>
      </c>
    </row>
    <row r="127" spans="1:15" ht="12.75">
      <c r="A127" s="602"/>
      <c r="B127" s="809"/>
      <c r="C127" s="674">
        <v>754</v>
      </c>
      <c r="D127" s="602"/>
      <c r="E127" s="605"/>
      <c r="F127" s="605"/>
      <c r="G127" s="605"/>
      <c r="H127" s="605"/>
      <c r="I127" s="605"/>
      <c r="J127" s="605"/>
      <c r="K127" s="605"/>
      <c r="L127" s="605"/>
      <c r="M127" s="605"/>
      <c r="N127" s="605"/>
      <c r="O127" s="723"/>
    </row>
    <row r="128" spans="1:15" ht="12.75">
      <c r="A128" s="602"/>
      <c r="B128" s="809"/>
      <c r="C128" s="674">
        <v>75404</v>
      </c>
      <c r="D128" s="602"/>
      <c r="E128" s="605"/>
      <c r="F128" s="605"/>
      <c r="G128" s="605"/>
      <c r="H128" s="605"/>
      <c r="I128" s="605"/>
      <c r="J128" s="605"/>
      <c r="K128" s="605"/>
      <c r="L128" s="605"/>
      <c r="M128" s="605"/>
      <c r="N128" s="605"/>
      <c r="O128" s="723"/>
    </row>
    <row r="129" spans="1:15" ht="12.75">
      <c r="A129" s="239"/>
      <c r="B129" s="810"/>
      <c r="C129" s="713">
        <v>6170</v>
      </c>
      <c r="D129" s="239"/>
      <c r="E129" s="609"/>
      <c r="F129" s="609"/>
      <c r="G129" s="609"/>
      <c r="H129" s="609"/>
      <c r="I129" s="609"/>
      <c r="J129" s="609"/>
      <c r="K129" s="609"/>
      <c r="L129" s="609"/>
      <c r="M129" s="609"/>
      <c r="N129" s="609"/>
      <c r="O129" s="724"/>
    </row>
    <row r="130" spans="1:15" ht="12.75">
      <c r="A130" s="717" t="s">
        <v>989</v>
      </c>
      <c r="B130" s="561"/>
      <c r="C130" s="561"/>
      <c r="D130" s="561"/>
      <c r="E130" s="561"/>
      <c r="F130" s="561"/>
      <c r="G130" s="561"/>
      <c r="H130" s="561"/>
      <c r="I130" s="561"/>
      <c r="J130" s="561"/>
      <c r="K130" s="561"/>
      <c r="L130" s="561"/>
      <c r="M130" s="561"/>
      <c r="N130" s="561"/>
      <c r="O130" s="562"/>
    </row>
    <row r="131" spans="1:15" ht="25.5">
      <c r="A131" s="598">
        <v>23</v>
      </c>
      <c r="B131" s="690" t="s">
        <v>990</v>
      </c>
      <c r="C131" s="615" t="s">
        <v>917</v>
      </c>
      <c r="D131" s="599" t="s">
        <v>938</v>
      </c>
      <c r="E131" s="600">
        <v>35000</v>
      </c>
      <c r="F131" s="600">
        <v>30000</v>
      </c>
      <c r="G131" s="600"/>
      <c r="H131" s="600"/>
      <c r="I131" s="600">
        <v>30000</v>
      </c>
      <c r="J131" s="600"/>
      <c r="K131" s="600"/>
      <c r="L131" s="600"/>
      <c r="M131" s="600"/>
      <c r="N131" s="600">
        <v>450</v>
      </c>
      <c r="O131" s="598">
        <v>1.5</v>
      </c>
    </row>
    <row r="132" spans="1:15" ht="12.75">
      <c r="A132" s="602"/>
      <c r="B132" s="693"/>
      <c r="C132" s="674">
        <v>754</v>
      </c>
      <c r="D132" s="604"/>
      <c r="E132" s="605"/>
      <c r="F132" s="605"/>
      <c r="G132" s="605"/>
      <c r="H132" s="605"/>
      <c r="I132" s="605"/>
      <c r="J132" s="605"/>
      <c r="K132" s="605"/>
      <c r="L132" s="605"/>
      <c r="M132" s="605"/>
      <c r="N132" s="605"/>
      <c r="O132" s="602"/>
    </row>
    <row r="133" spans="1:15" ht="12.75">
      <c r="A133" s="602"/>
      <c r="B133" s="693"/>
      <c r="C133" s="674">
        <v>75412</v>
      </c>
      <c r="D133" s="604"/>
      <c r="E133" s="605"/>
      <c r="F133" s="605"/>
      <c r="G133" s="605"/>
      <c r="H133" s="605"/>
      <c r="I133" s="605"/>
      <c r="J133" s="605"/>
      <c r="K133" s="605"/>
      <c r="L133" s="605"/>
      <c r="M133" s="605"/>
      <c r="N133" s="605"/>
      <c r="O133" s="602"/>
    </row>
    <row r="134" spans="1:15" ht="12.75">
      <c r="A134" s="239"/>
      <c r="B134" s="696"/>
      <c r="C134" s="713">
        <v>6050</v>
      </c>
      <c r="D134" s="608"/>
      <c r="E134" s="609"/>
      <c r="F134" s="609"/>
      <c r="G134" s="609"/>
      <c r="H134" s="609"/>
      <c r="I134" s="609"/>
      <c r="J134" s="609"/>
      <c r="K134" s="609"/>
      <c r="L134" s="609"/>
      <c r="M134" s="609"/>
      <c r="N134" s="609"/>
      <c r="O134" s="239"/>
    </row>
    <row r="135" spans="1:15" ht="12.75">
      <c r="A135" s="629" t="s">
        <v>991</v>
      </c>
      <c r="B135" s="630"/>
      <c r="C135" s="630"/>
      <c r="D135" s="630"/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1"/>
    </row>
    <row r="136" spans="1:15" ht="63.75">
      <c r="A136" s="150">
        <v>24</v>
      </c>
      <c r="B136" s="675" t="s">
        <v>992</v>
      </c>
      <c r="C136" s="679" t="s">
        <v>993</v>
      </c>
      <c r="D136" s="665" t="s">
        <v>994</v>
      </c>
      <c r="E136" s="113">
        <v>113188</v>
      </c>
      <c r="F136" s="113">
        <v>16000</v>
      </c>
      <c r="G136" s="113"/>
      <c r="H136" s="113"/>
      <c r="I136" s="113">
        <v>16000</v>
      </c>
      <c r="J136" s="113"/>
      <c r="K136" s="113"/>
      <c r="L136" s="113"/>
      <c r="M136" s="113"/>
      <c r="N136" s="678">
        <v>2149.5</v>
      </c>
      <c r="O136" s="150">
        <v>13.4</v>
      </c>
    </row>
    <row r="137" spans="1:15" ht="12.75">
      <c r="A137" s="629" t="s">
        <v>991</v>
      </c>
      <c r="B137" s="630"/>
      <c r="C137" s="630"/>
      <c r="D137" s="630"/>
      <c r="E137" s="630"/>
      <c r="F137" s="630"/>
      <c r="G137" s="630"/>
      <c r="H137" s="630"/>
      <c r="I137" s="630"/>
      <c r="J137" s="630"/>
      <c r="K137" s="630"/>
      <c r="L137" s="630"/>
      <c r="M137" s="630"/>
      <c r="N137" s="630"/>
      <c r="O137" s="631"/>
    </row>
    <row r="138" spans="1:15" ht="63.75">
      <c r="A138" s="150">
        <v>25</v>
      </c>
      <c r="B138" s="675" t="s">
        <v>995</v>
      </c>
      <c r="C138" s="679" t="s">
        <v>993</v>
      </c>
      <c r="D138" s="665" t="s">
        <v>931</v>
      </c>
      <c r="E138" s="113">
        <v>57999</v>
      </c>
      <c r="F138" s="113">
        <v>12000</v>
      </c>
      <c r="G138" s="113"/>
      <c r="H138" s="113"/>
      <c r="I138" s="113">
        <v>12000</v>
      </c>
      <c r="J138" s="113"/>
      <c r="K138" s="113"/>
      <c r="L138" s="113"/>
      <c r="M138" s="113"/>
      <c r="N138" s="678">
        <v>1799.2</v>
      </c>
      <c r="O138" s="720">
        <v>15</v>
      </c>
    </row>
    <row r="139" spans="1:15" ht="12.75">
      <c r="A139" s="629" t="s">
        <v>996</v>
      </c>
      <c r="B139" s="630"/>
      <c r="C139" s="630"/>
      <c r="D139" s="630"/>
      <c r="E139" s="630"/>
      <c r="F139" s="630"/>
      <c r="G139" s="630"/>
      <c r="H139" s="630"/>
      <c r="I139" s="630"/>
      <c r="J139" s="630"/>
      <c r="K139" s="630"/>
      <c r="L139" s="630"/>
      <c r="M139" s="630"/>
      <c r="N139" s="630"/>
      <c r="O139" s="631"/>
    </row>
    <row r="140" spans="1:15" ht="25.5">
      <c r="A140" s="598">
        <v>26</v>
      </c>
      <c r="B140" s="690" t="s">
        <v>997</v>
      </c>
      <c r="C140" s="615" t="s">
        <v>917</v>
      </c>
      <c r="D140" s="598">
        <v>2006</v>
      </c>
      <c r="E140" s="600">
        <v>14000</v>
      </c>
      <c r="F140" s="600">
        <v>14000</v>
      </c>
      <c r="G140" s="600"/>
      <c r="H140" s="600"/>
      <c r="I140" s="600">
        <v>14000</v>
      </c>
      <c r="J140" s="600"/>
      <c r="K140" s="600"/>
      <c r="L140" s="600"/>
      <c r="M140" s="600"/>
      <c r="N140" s="636" t="s">
        <v>516</v>
      </c>
      <c r="O140" s="636" t="s">
        <v>516</v>
      </c>
    </row>
    <row r="141" spans="1:15" ht="12.75">
      <c r="A141" s="602"/>
      <c r="B141" s="693"/>
      <c r="C141" s="674">
        <v>754</v>
      </c>
      <c r="D141" s="602"/>
      <c r="E141" s="605"/>
      <c r="F141" s="605"/>
      <c r="G141" s="605"/>
      <c r="H141" s="605"/>
      <c r="I141" s="605"/>
      <c r="J141" s="605"/>
      <c r="K141" s="605"/>
      <c r="L141" s="605"/>
      <c r="M141" s="605"/>
      <c r="N141" s="637"/>
      <c r="O141" s="637"/>
    </row>
    <row r="142" spans="1:15" ht="12.75">
      <c r="A142" s="602"/>
      <c r="B142" s="693"/>
      <c r="C142" s="674">
        <v>75412</v>
      </c>
      <c r="D142" s="602"/>
      <c r="E142" s="605"/>
      <c r="F142" s="605"/>
      <c r="G142" s="605"/>
      <c r="H142" s="605"/>
      <c r="I142" s="605"/>
      <c r="J142" s="605"/>
      <c r="K142" s="605"/>
      <c r="L142" s="605"/>
      <c r="M142" s="605"/>
      <c r="N142" s="637"/>
      <c r="O142" s="637"/>
    </row>
    <row r="143" spans="1:15" ht="12.75">
      <c r="A143" s="239"/>
      <c r="B143" s="696"/>
      <c r="C143" s="713">
        <v>6060</v>
      </c>
      <c r="D143" s="239"/>
      <c r="E143" s="609"/>
      <c r="F143" s="609"/>
      <c r="G143" s="609"/>
      <c r="H143" s="609"/>
      <c r="I143" s="609"/>
      <c r="J143" s="609"/>
      <c r="K143" s="609"/>
      <c r="L143" s="609"/>
      <c r="M143" s="609"/>
      <c r="N143" s="638"/>
      <c r="O143" s="638"/>
    </row>
    <row r="144" spans="1:15" ht="12.75">
      <c r="A144" s="629" t="s">
        <v>998</v>
      </c>
      <c r="B144" s="630"/>
      <c r="C144" s="630"/>
      <c r="D144" s="630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31"/>
    </row>
    <row r="145" spans="1:15" ht="12.75">
      <c r="A145" s="315" t="s">
        <v>999</v>
      </c>
      <c r="B145" s="632"/>
      <c r="C145" s="667">
        <v>754</v>
      </c>
      <c r="D145" s="313" t="s">
        <v>929</v>
      </c>
      <c r="E145" s="318">
        <v>320187</v>
      </c>
      <c r="F145" s="318">
        <v>107000</v>
      </c>
      <c r="G145" s="318"/>
      <c r="H145" s="318"/>
      <c r="I145" s="318">
        <v>107000</v>
      </c>
      <c r="J145" s="318"/>
      <c r="K145" s="318"/>
      <c r="L145" s="318"/>
      <c r="M145" s="318"/>
      <c r="N145" s="597">
        <v>39398.7</v>
      </c>
      <c r="O145" s="312">
        <v>36.8</v>
      </c>
    </row>
    <row r="146" spans="1:15" ht="12.75">
      <c r="A146" s="614">
        <v>27</v>
      </c>
      <c r="B146" s="690" t="s">
        <v>1000</v>
      </c>
      <c r="C146" s="725" t="s">
        <v>917</v>
      </c>
      <c r="D146" s="623" t="s">
        <v>1001</v>
      </c>
      <c r="E146" s="617">
        <v>3996471</v>
      </c>
      <c r="F146" s="617">
        <v>1442646</v>
      </c>
      <c r="G146" s="617"/>
      <c r="H146" s="617"/>
      <c r="I146" s="617">
        <v>1034646</v>
      </c>
      <c r="J146" s="617"/>
      <c r="K146" s="617"/>
      <c r="L146" s="726" t="s">
        <v>1002</v>
      </c>
      <c r="M146" s="617"/>
      <c r="N146" s="727">
        <v>472358.99</v>
      </c>
      <c r="O146" s="598">
        <v>32.7</v>
      </c>
    </row>
    <row r="147" spans="1:15" ht="12.75">
      <c r="A147" s="618"/>
      <c r="B147" s="693"/>
      <c r="C147" s="728"/>
      <c r="D147" s="670"/>
      <c r="E147" s="626"/>
      <c r="F147" s="626"/>
      <c r="G147" s="626"/>
      <c r="H147" s="626"/>
      <c r="I147" s="626"/>
      <c r="J147" s="626"/>
      <c r="K147" s="626"/>
      <c r="L147" s="729"/>
      <c r="M147" s="625"/>
      <c r="N147" s="727"/>
      <c r="O147" s="602"/>
    </row>
    <row r="148" spans="1:15" ht="12.75">
      <c r="A148" s="602"/>
      <c r="B148" s="693"/>
      <c r="C148" s="694">
        <v>801</v>
      </c>
      <c r="D148" s="709"/>
      <c r="E148" s="625"/>
      <c r="F148" s="625"/>
      <c r="G148" s="625"/>
      <c r="H148" s="625"/>
      <c r="I148" s="625"/>
      <c r="J148" s="625"/>
      <c r="K148" s="625"/>
      <c r="L148" s="730">
        <v>408000</v>
      </c>
      <c r="M148" s="625"/>
      <c r="N148" s="727"/>
      <c r="O148" s="602"/>
    </row>
    <row r="149" spans="1:15" ht="12.75">
      <c r="A149" s="602"/>
      <c r="B149" s="693"/>
      <c r="C149" s="674">
        <v>80101</v>
      </c>
      <c r="D149" s="709"/>
      <c r="E149" s="625"/>
      <c r="F149" s="625"/>
      <c r="G149" s="625"/>
      <c r="H149" s="625"/>
      <c r="I149" s="625"/>
      <c r="J149" s="625"/>
      <c r="K149" s="625"/>
      <c r="L149" s="625"/>
      <c r="M149" s="625"/>
      <c r="N149" s="727"/>
      <c r="O149" s="602"/>
    </row>
    <row r="150" spans="1:15" ht="12.75">
      <c r="A150" s="239"/>
      <c r="B150" s="696"/>
      <c r="C150" s="713">
        <v>6050</v>
      </c>
      <c r="D150" s="714"/>
      <c r="E150" s="627"/>
      <c r="F150" s="627"/>
      <c r="G150" s="627"/>
      <c r="H150" s="627"/>
      <c r="I150" s="627"/>
      <c r="J150" s="627"/>
      <c r="K150" s="627"/>
      <c r="L150" s="627"/>
      <c r="M150" s="627"/>
      <c r="N150" s="727"/>
      <c r="O150" s="239"/>
    </row>
    <row r="151" spans="1:15" ht="12.75">
      <c r="A151" s="639" t="s">
        <v>1003</v>
      </c>
      <c r="B151" s="640"/>
      <c r="C151" s="640"/>
      <c r="D151" s="640"/>
      <c r="E151" s="640"/>
      <c r="F151" s="640"/>
      <c r="G151" s="640"/>
      <c r="H151" s="640"/>
      <c r="I151" s="640"/>
      <c r="J151" s="640"/>
      <c r="K151" s="640"/>
      <c r="L151" s="640"/>
      <c r="M151" s="640"/>
      <c r="N151" s="640"/>
      <c r="O151" s="641"/>
    </row>
    <row r="152" spans="1:15" ht="12.75">
      <c r="A152" s="731"/>
      <c r="B152" s="732"/>
      <c r="C152" s="732"/>
      <c r="D152" s="732"/>
      <c r="E152" s="732"/>
      <c r="F152" s="732"/>
      <c r="G152" s="732"/>
      <c r="H152" s="732"/>
      <c r="I152" s="732"/>
      <c r="J152" s="732"/>
      <c r="K152" s="732"/>
      <c r="L152" s="732"/>
      <c r="M152" s="732"/>
      <c r="N152" s="732"/>
      <c r="O152" s="733"/>
    </row>
    <row r="153" spans="1:15" ht="12.75">
      <c r="A153" s="731"/>
      <c r="B153" s="732"/>
      <c r="C153" s="732"/>
      <c r="D153" s="732"/>
      <c r="E153" s="732"/>
      <c r="F153" s="732"/>
      <c r="G153" s="732"/>
      <c r="H153" s="732"/>
      <c r="I153" s="732"/>
      <c r="J153" s="732"/>
      <c r="K153" s="732"/>
      <c r="L153" s="732"/>
      <c r="M153" s="732"/>
      <c r="N153" s="732"/>
      <c r="O153" s="733"/>
    </row>
    <row r="154" spans="1:15" ht="12.75">
      <c r="A154" s="731"/>
      <c r="B154" s="732"/>
      <c r="C154" s="732"/>
      <c r="D154" s="732"/>
      <c r="E154" s="732"/>
      <c r="F154" s="732"/>
      <c r="G154" s="732"/>
      <c r="H154" s="732"/>
      <c r="I154" s="732"/>
      <c r="J154" s="732"/>
      <c r="K154" s="732"/>
      <c r="L154" s="732"/>
      <c r="M154" s="732"/>
      <c r="N154" s="732"/>
      <c r="O154" s="733"/>
    </row>
    <row r="155" spans="1:15" ht="12.75">
      <c r="A155" s="685"/>
      <c r="B155" s="686"/>
      <c r="C155" s="686"/>
      <c r="D155" s="686"/>
      <c r="E155" s="686"/>
      <c r="F155" s="686"/>
      <c r="G155" s="686"/>
      <c r="H155" s="686"/>
      <c r="I155" s="686"/>
      <c r="J155" s="686"/>
      <c r="K155" s="686"/>
      <c r="L155" s="686"/>
      <c r="M155" s="686"/>
      <c r="N155" s="686"/>
      <c r="O155" s="687"/>
    </row>
    <row r="156" spans="1:15" ht="25.5">
      <c r="A156" s="602">
        <v>28</v>
      </c>
      <c r="B156" s="693" t="s">
        <v>1004</v>
      </c>
      <c r="C156" s="694" t="s">
        <v>917</v>
      </c>
      <c r="D156" s="602">
        <v>2006</v>
      </c>
      <c r="E156" s="605">
        <v>163244</v>
      </c>
      <c r="F156" s="605">
        <v>81622</v>
      </c>
      <c r="G156" s="605">
        <v>11622</v>
      </c>
      <c r="H156" s="605"/>
      <c r="I156" s="605">
        <v>70000</v>
      </c>
      <c r="J156" s="605"/>
      <c r="K156" s="605"/>
      <c r="L156" s="605"/>
      <c r="M156" s="605"/>
      <c r="N156" s="715">
        <v>12643.81</v>
      </c>
      <c r="O156" s="734">
        <v>15.5</v>
      </c>
    </row>
    <row r="157" spans="1:15" ht="12.75">
      <c r="A157" s="602"/>
      <c r="B157" s="693"/>
      <c r="C157" s="674">
        <v>801</v>
      </c>
      <c r="D157" s="602"/>
      <c r="E157" s="605"/>
      <c r="F157" s="605"/>
      <c r="G157" s="605"/>
      <c r="H157" s="605"/>
      <c r="I157" s="605"/>
      <c r="J157" s="605"/>
      <c r="K157" s="605"/>
      <c r="L157" s="605"/>
      <c r="M157" s="605"/>
      <c r="N157" s="727"/>
      <c r="O157" s="734"/>
    </row>
    <row r="158" spans="1:15" ht="12.75">
      <c r="A158" s="602"/>
      <c r="B158" s="693"/>
      <c r="C158" s="674">
        <v>80110</v>
      </c>
      <c r="D158" s="602"/>
      <c r="E158" s="605"/>
      <c r="F158" s="605"/>
      <c r="G158" s="605"/>
      <c r="H158" s="605"/>
      <c r="I158" s="605"/>
      <c r="J158" s="605"/>
      <c r="K158" s="605"/>
      <c r="L158" s="605"/>
      <c r="M158" s="605"/>
      <c r="N158" s="727"/>
      <c r="O158" s="734"/>
    </row>
    <row r="159" spans="1:15" ht="12.75">
      <c r="A159" s="239"/>
      <c r="B159" s="696"/>
      <c r="C159" s="713">
        <v>6050</v>
      </c>
      <c r="D159" s="239"/>
      <c r="E159" s="609"/>
      <c r="F159" s="609"/>
      <c r="G159" s="609"/>
      <c r="H159" s="609"/>
      <c r="I159" s="609"/>
      <c r="J159" s="609"/>
      <c r="K159" s="609"/>
      <c r="L159" s="609"/>
      <c r="M159" s="609"/>
      <c r="N159" s="727"/>
      <c r="O159" s="735"/>
    </row>
    <row r="160" spans="1:15" ht="12.75">
      <c r="A160" s="629" t="s">
        <v>998</v>
      </c>
      <c r="B160" s="630"/>
      <c r="C160" s="630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1"/>
    </row>
    <row r="161" spans="1:15" ht="76.5">
      <c r="A161" s="150">
        <v>29</v>
      </c>
      <c r="B161" s="817" t="s">
        <v>1005</v>
      </c>
      <c r="C161" s="736" t="s">
        <v>1006</v>
      </c>
      <c r="D161" s="150">
        <v>2006</v>
      </c>
      <c r="E161" s="113">
        <v>12520</v>
      </c>
      <c r="F161" s="113">
        <v>12520</v>
      </c>
      <c r="G161" s="113">
        <v>7807</v>
      </c>
      <c r="H161" s="113"/>
      <c r="I161" s="113"/>
      <c r="J161" s="113"/>
      <c r="K161" s="113"/>
      <c r="L161" s="113"/>
      <c r="M161" s="737" t="s">
        <v>1007</v>
      </c>
      <c r="N161" s="678">
        <v>12519.64</v>
      </c>
      <c r="O161" s="720">
        <v>100</v>
      </c>
    </row>
    <row r="162" spans="1:15" ht="12.75">
      <c r="A162" s="738" t="s">
        <v>1008</v>
      </c>
      <c r="B162" s="739"/>
      <c r="C162" s="739"/>
      <c r="D162" s="739"/>
      <c r="E162" s="739"/>
      <c r="F162" s="739"/>
      <c r="G162" s="739"/>
      <c r="H162" s="739"/>
      <c r="I162" s="739"/>
      <c r="J162" s="739"/>
      <c r="K162" s="739"/>
      <c r="L162" s="739"/>
      <c r="M162" s="739"/>
      <c r="N162" s="739"/>
      <c r="O162" s="740"/>
    </row>
    <row r="163" spans="1:15" ht="12.75">
      <c r="A163" s="315" t="s">
        <v>1009</v>
      </c>
      <c r="B163" s="632"/>
      <c r="C163" s="667">
        <v>801</v>
      </c>
      <c r="D163" s="313" t="s">
        <v>929</v>
      </c>
      <c r="E163" s="318">
        <v>4172235</v>
      </c>
      <c r="F163" s="318">
        <v>1536788</v>
      </c>
      <c r="G163" s="318">
        <v>19429</v>
      </c>
      <c r="H163" s="318"/>
      <c r="I163" s="318">
        <v>1104646</v>
      </c>
      <c r="J163" s="318"/>
      <c r="K163" s="318"/>
      <c r="L163" s="318">
        <f>SUM(L148:L159)</f>
        <v>408000</v>
      </c>
      <c r="M163" s="318">
        <v>4713</v>
      </c>
      <c r="N163" s="741">
        <v>497523</v>
      </c>
      <c r="O163" s="312">
        <v>32.4</v>
      </c>
    </row>
    <row r="164" spans="1:15" ht="25.5">
      <c r="A164" s="598">
        <v>30</v>
      </c>
      <c r="B164" s="690" t="s">
        <v>1010</v>
      </c>
      <c r="C164" s="694" t="s">
        <v>917</v>
      </c>
      <c r="D164" s="598">
        <v>2006</v>
      </c>
      <c r="E164" s="600">
        <v>10000</v>
      </c>
      <c r="F164" s="600">
        <v>10000</v>
      </c>
      <c r="G164" s="600"/>
      <c r="H164" s="600"/>
      <c r="I164" s="600">
        <v>10000</v>
      </c>
      <c r="J164" s="600"/>
      <c r="K164" s="600"/>
      <c r="L164" s="600"/>
      <c r="M164" s="600"/>
      <c r="N164" s="727">
        <v>3996</v>
      </c>
      <c r="O164" s="742">
        <v>40</v>
      </c>
    </row>
    <row r="165" spans="1:15" ht="12.75">
      <c r="A165" s="602"/>
      <c r="B165" s="693"/>
      <c r="C165" s="674">
        <v>852</v>
      </c>
      <c r="D165" s="602"/>
      <c r="E165" s="605"/>
      <c r="F165" s="605"/>
      <c r="G165" s="605"/>
      <c r="H165" s="605"/>
      <c r="I165" s="605"/>
      <c r="J165" s="605"/>
      <c r="K165" s="605"/>
      <c r="L165" s="605"/>
      <c r="M165" s="605"/>
      <c r="N165" s="727"/>
      <c r="O165" s="734"/>
    </row>
    <row r="166" spans="1:15" ht="12.75">
      <c r="A166" s="602"/>
      <c r="B166" s="693"/>
      <c r="C166" s="674">
        <v>85219</v>
      </c>
      <c r="D166" s="602"/>
      <c r="E166" s="605"/>
      <c r="F166" s="605"/>
      <c r="G166" s="605"/>
      <c r="H166" s="605"/>
      <c r="I166" s="605"/>
      <c r="J166" s="605"/>
      <c r="K166" s="605"/>
      <c r="L166" s="605"/>
      <c r="M166" s="605"/>
      <c r="N166" s="727"/>
      <c r="O166" s="734"/>
    </row>
    <row r="167" spans="1:15" ht="12.75">
      <c r="A167" s="239"/>
      <c r="B167" s="696"/>
      <c r="C167" s="713">
        <v>6060</v>
      </c>
      <c r="D167" s="239"/>
      <c r="E167" s="609"/>
      <c r="F167" s="609"/>
      <c r="G167" s="609"/>
      <c r="H167" s="609"/>
      <c r="I167" s="609"/>
      <c r="J167" s="609"/>
      <c r="K167" s="609"/>
      <c r="L167" s="609"/>
      <c r="M167" s="609"/>
      <c r="N167" s="727"/>
      <c r="O167" s="735"/>
    </row>
    <row r="168" spans="1:15" ht="12.75">
      <c r="A168" s="629" t="s">
        <v>1011</v>
      </c>
      <c r="B168" s="630"/>
      <c r="C168" s="630"/>
      <c r="D168" s="630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31"/>
    </row>
    <row r="169" spans="1:15" ht="25.5">
      <c r="A169" s="598">
        <v>31</v>
      </c>
      <c r="B169" s="690" t="s">
        <v>1012</v>
      </c>
      <c r="C169" s="615" t="s">
        <v>917</v>
      </c>
      <c r="D169" s="598">
        <v>2006</v>
      </c>
      <c r="E169" s="600">
        <v>5000</v>
      </c>
      <c r="F169" s="600">
        <v>5000</v>
      </c>
      <c r="G169" s="600"/>
      <c r="H169" s="600"/>
      <c r="I169" s="600">
        <v>5000</v>
      </c>
      <c r="J169" s="600"/>
      <c r="K169" s="600"/>
      <c r="L169" s="600"/>
      <c r="M169" s="600"/>
      <c r="N169" s="636" t="s">
        <v>516</v>
      </c>
      <c r="O169" s="636" t="s">
        <v>516</v>
      </c>
    </row>
    <row r="170" spans="1:15" ht="12.75">
      <c r="A170" s="602"/>
      <c r="B170" s="693"/>
      <c r="C170" s="674">
        <v>852</v>
      </c>
      <c r="D170" s="602"/>
      <c r="E170" s="605"/>
      <c r="F170" s="605"/>
      <c r="G170" s="605"/>
      <c r="H170" s="605"/>
      <c r="I170" s="605"/>
      <c r="J170" s="605"/>
      <c r="K170" s="605"/>
      <c r="L170" s="605"/>
      <c r="M170" s="605"/>
      <c r="N170" s="637"/>
      <c r="O170" s="637"/>
    </row>
    <row r="171" spans="1:15" ht="12.75">
      <c r="A171" s="602"/>
      <c r="B171" s="693"/>
      <c r="C171" s="674">
        <v>85219</v>
      </c>
      <c r="D171" s="602"/>
      <c r="E171" s="605"/>
      <c r="F171" s="605"/>
      <c r="G171" s="605"/>
      <c r="H171" s="605"/>
      <c r="I171" s="605"/>
      <c r="J171" s="605"/>
      <c r="K171" s="605"/>
      <c r="L171" s="605"/>
      <c r="M171" s="605"/>
      <c r="N171" s="637"/>
      <c r="O171" s="637"/>
    </row>
    <row r="172" spans="1:15" ht="12.75">
      <c r="A172" s="239"/>
      <c r="B172" s="696"/>
      <c r="C172" s="713">
        <v>6060</v>
      </c>
      <c r="D172" s="239"/>
      <c r="E172" s="609"/>
      <c r="F172" s="609"/>
      <c r="G172" s="609"/>
      <c r="H172" s="609"/>
      <c r="I172" s="609"/>
      <c r="J172" s="609"/>
      <c r="K172" s="609"/>
      <c r="L172" s="609"/>
      <c r="M172" s="609"/>
      <c r="N172" s="638"/>
      <c r="O172" s="638"/>
    </row>
    <row r="173" spans="1:15" ht="12.75">
      <c r="A173" s="629" t="s">
        <v>1013</v>
      </c>
      <c r="B173" s="630"/>
      <c r="C173" s="630"/>
      <c r="D173" s="630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31"/>
    </row>
    <row r="174" spans="1:15" ht="114.75">
      <c r="A174" s="150">
        <v>32</v>
      </c>
      <c r="B174" s="818" t="s">
        <v>1014</v>
      </c>
      <c r="C174" s="679" t="s">
        <v>85</v>
      </c>
      <c r="D174" s="150">
        <v>2006</v>
      </c>
      <c r="E174" s="113">
        <v>15921</v>
      </c>
      <c r="F174" s="113">
        <v>15921</v>
      </c>
      <c r="G174" s="113">
        <v>15921</v>
      </c>
      <c r="H174" s="113"/>
      <c r="I174" s="113"/>
      <c r="J174" s="113"/>
      <c r="K174" s="113"/>
      <c r="L174" s="113"/>
      <c r="M174" s="113"/>
      <c r="N174" s="678">
        <v>15921</v>
      </c>
      <c r="O174" s="720">
        <v>100</v>
      </c>
    </row>
    <row r="175" spans="1:15" ht="12.75">
      <c r="A175" s="629" t="s">
        <v>86</v>
      </c>
      <c r="B175" s="630"/>
      <c r="C175" s="630"/>
      <c r="D175" s="630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31"/>
    </row>
    <row r="176" spans="1:15" ht="12.75">
      <c r="A176" s="315" t="s">
        <v>87</v>
      </c>
      <c r="B176" s="632"/>
      <c r="C176" s="667">
        <v>852</v>
      </c>
      <c r="D176" s="313" t="s">
        <v>929</v>
      </c>
      <c r="E176" s="318">
        <v>30921</v>
      </c>
      <c r="F176" s="318">
        <v>30921</v>
      </c>
      <c r="G176" s="318">
        <v>15921</v>
      </c>
      <c r="H176" s="318"/>
      <c r="I176" s="318">
        <v>15000</v>
      </c>
      <c r="J176" s="318"/>
      <c r="K176" s="318"/>
      <c r="L176" s="318"/>
      <c r="M176" s="318"/>
      <c r="N176" s="741">
        <v>19917</v>
      </c>
      <c r="O176" s="312">
        <v>64.4</v>
      </c>
    </row>
    <row r="177" spans="1:15" ht="25.5">
      <c r="A177" s="743">
        <v>33</v>
      </c>
      <c r="B177" s="745" t="s">
        <v>88</v>
      </c>
      <c r="C177" s="744" t="s">
        <v>917</v>
      </c>
      <c r="D177" s="745" t="s">
        <v>89</v>
      </c>
      <c r="E177" s="746">
        <v>2022039</v>
      </c>
      <c r="F177" s="746">
        <v>1193009</v>
      </c>
      <c r="G177" s="746"/>
      <c r="H177" s="746"/>
      <c r="I177" s="746"/>
      <c r="J177" s="747" t="s">
        <v>90</v>
      </c>
      <c r="K177" s="746"/>
      <c r="L177" s="748" t="s">
        <v>91</v>
      </c>
      <c r="M177" s="746"/>
      <c r="N177" s="749"/>
      <c r="O177" s="750"/>
    </row>
    <row r="178" spans="1:15" ht="12.75">
      <c r="A178" s="751"/>
      <c r="B178" s="753"/>
      <c r="C178" s="752"/>
      <c r="D178" s="753"/>
      <c r="E178" s="754"/>
      <c r="F178" s="754"/>
      <c r="G178" s="754"/>
      <c r="H178" s="754"/>
      <c r="I178" s="625"/>
      <c r="J178" s="755">
        <v>914400</v>
      </c>
      <c r="K178" s="754"/>
      <c r="L178" s="756"/>
      <c r="M178" s="754"/>
      <c r="N178" s="749"/>
      <c r="O178" s="757"/>
    </row>
    <row r="179" spans="1:15" ht="12.75">
      <c r="A179" s="602"/>
      <c r="B179" s="809"/>
      <c r="C179" s="758">
        <v>900</v>
      </c>
      <c r="D179" s="643"/>
      <c r="E179" s="625"/>
      <c r="F179" s="625"/>
      <c r="G179" s="625"/>
      <c r="H179" s="625"/>
      <c r="I179" s="625"/>
      <c r="J179" s="759" t="s">
        <v>92</v>
      </c>
      <c r="K179" s="625"/>
      <c r="L179" s="760">
        <v>50009</v>
      </c>
      <c r="M179" s="625"/>
      <c r="N179" s="761">
        <v>369174</v>
      </c>
      <c r="O179" s="112">
        <v>30.9</v>
      </c>
    </row>
    <row r="180" spans="1:15" ht="12.75">
      <c r="A180" s="602"/>
      <c r="B180" s="809"/>
      <c r="C180" s="674">
        <v>90001</v>
      </c>
      <c r="D180" s="643"/>
      <c r="E180" s="625"/>
      <c r="F180" s="625"/>
      <c r="G180" s="625"/>
      <c r="H180" s="625"/>
      <c r="I180" s="625"/>
      <c r="J180" s="762">
        <v>228600</v>
      </c>
      <c r="K180" s="625"/>
      <c r="L180" s="625"/>
      <c r="M180" s="625"/>
      <c r="N180" s="763"/>
      <c r="O180" s="372"/>
    </row>
    <row r="181" spans="1:15" ht="12.75">
      <c r="A181" s="239"/>
      <c r="B181" s="810"/>
      <c r="C181" s="683">
        <v>6050</v>
      </c>
      <c r="D181" s="644"/>
      <c r="E181" s="627"/>
      <c r="F181" s="627"/>
      <c r="G181" s="627"/>
      <c r="H181" s="627"/>
      <c r="I181" s="170" t="s">
        <v>93</v>
      </c>
      <c r="J181" s="122">
        <f>SUM(J180,J178)</f>
        <v>1143000</v>
      </c>
      <c r="K181" s="627"/>
      <c r="L181" s="627"/>
      <c r="M181" s="627"/>
      <c r="N181" s="764"/>
      <c r="O181" s="375"/>
    </row>
    <row r="182" spans="1:15" ht="12.75">
      <c r="A182" s="651" t="s">
        <v>94</v>
      </c>
      <c r="B182" s="652"/>
      <c r="C182" s="652"/>
      <c r="D182" s="652"/>
      <c r="E182" s="652"/>
      <c r="F182" s="652"/>
      <c r="G182" s="652"/>
      <c r="H182" s="652"/>
      <c r="I182" s="652"/>
      <c r="J182" s="652"/>
      <c r="K182" s="652"/>
      <c r="L182" s="652"/>
      <c r="M182" s="652"/>
      <c r="N182" s="652"/>
      <c r="O182" s="653"/>
    </row>
    <row r="183" spans="1:15" ht="25.5">
      <c r="A183" s="614">
        <v>34</v>
      </c>
      <c r="B183" s="690" t="s">
        <v>95</v>
      </c>
      <c r="C183" s="615" t="s">
        <v>917</v>
      </c>
      <c r="D183" s="623" t="s">
        <v>89</v>
      </c>
      <c r="E183" s="617">
        <v>1643100</v>
      </c>
      <c r="F183" s="617">
        <v>1555544</v>
      </c>
      <c r="G183" s="617"/>
      <c r="H183" s="617"/>
      <c r="I183" s="617"/>
      <c r="J183" s="765" t="s">
        <v>92</v>
      </c>
      <c r="K183" s="617"/>
      <c r="L183" s="765" t="s">
        <v>91</v>
      </c>
      <c r="M183" s="617"/>
      <c r="N183" s="766"/>
      <c r="O183" s="767"/>
    </row>
    <row r="184" spans="1:15" ht="12.75">
      <c r="A184" s="602"/>
      <c r="B184" s="693"/>
      <c r="C184" s="674">
        <v>900</v>
      </c>
      <c r="D184" s="709"/>
      <c r="E184" s="625"/>
      <c r="F184" s="625"/>
      <c r="G184" s="625"/>
      <c r="H184" s="625"/>
      <c r="I184" s="625"/>
      <c r="J184" s="760">
        <v>1314000</v>
      </c>
      <c r="K184" s="625"/>
      <c r="L184" s="760">
        <v>241544</v>
      </c>
      <c r="M184" s="625"/>
      <c r="N184" s="761">
        <v>3500.11</v>
      </c>
      <c r="O184" s="112">
        <v>0.2</v>
      </c>
    </row>
    <row r="185" spans="1:15" ht="12.75">
      <c r="A185" s="602"/>
      <c r="B185" s="693"/>
      <c r="C185" s="694">
        <v>90001</v>
      </c>
      <c r="D185" s="709"/>
      <c r="E185" s="625"/>
      <c r="F185" s="625"/>
      <c r="G185" s="625"/>
      <c r="H185" s="625"/>
      <c r="I185" s="625"/>
      <c r="J185" s="625"/>
      <c r="K185" s="625"/>
      <c r="L185" s="625"/>
      <c r="M185" s="625"/>
      <c r="N185" s="763"/>
      <c r="O185" s="372"/>
    </row>
    <row r="186" spans="1:15" ht="12.75">
      <c r="A186" s="239"/>
      <c r="B186" s="696"/>
      <c r="C186" s="713">
        <v>6050</v>
      </c>
      <c r="D186" s="714"/>
      <c r="E186" s="627"/>
      <c r="F186" s="627"/>
      <c r="G186" s="627"/>
      <c r="H186" s="627"/>
      <c r="I186" s="627"/>
      <c r="J186" s="627"/>
      <c r="K186" s="627"/>
      <c r="L186" s="627"/>
      <c r="M186" s="627"/>
      <c r="N186" s="768"/>
      <c r="O186" s="769"/>
    </row>
    <row r="187" spans="1:15" ht="12.75">
      <c r="A187" s="639" t="s">
        <v>96</v>
      </c>
      <c r="B187" s="640"/>
      <c r="C187" s="640"/>
      <c r="D187" s="640"/>
      <c r="E187" s="640"/>
      <c r="F187" s="640"/>
      <c r="G187" s="640"/>
      <c r="H187" s="640"/>
      <c r="I187" s="640"/>
      <c r="J187" s="640"/>
      <c r="K187" s="640"/>
      <c r="L187" s="640"/>
      <c r="M187" s="640"/>
      <c r="N187" s="640"/>
      <c r="O187" s="641"/>
    </row>
    <row r="188" spans="1:15" ht="25.5">
      <c r="A188" s="614">
        <v>35</v>
      </c>
      <c r="B188" s="690" t="s">
        <v>97</v>
      </c>
      <c r="C188" s="615" t="s">
        <v>917</v>
      </c>
      <c r="D188" s="623" t="s">
        <v>98</v>
      </c>
      <c r="E188" s="617">
        <v>2425800</v>
      </c>
      <c r="F188" s="617">
        <v>30000</v>
      </c>
      <c r="G188" s="617"/>
      <c r="H188" s="617"/>
      <c r="I188" s="617"/>
      <c r="J188" s="617"/>
      <c r="K188" s="617"/>
      <c r="L188" s="765" t="s">
        <v>91</v>
      </c>
      <c r="M188" s="617"/>
      <c r="N188" s="770"/>
      <c r="O188" s="771"/>
    </row>
    <row r="189" spans="1:15" ht="12.75">
      <c r="A189" s="602"/>
      <c r="B189" s="693"/>
      <c r="C189" s="674">
        <v>900</v>
      </c>
      <c r="D189" s="709"/>
      <c r="E189" s="625"/>
      <c r="F189" s="625"/>
      <c r="G189" s="625"/>
      <c r="H189" s="625"/>
      <c r="I189" s="625"/>
      <c r="J189" s="625"/>
      <c r="K189" s="625"/>
      <c r="L189" s="772"/>
      <c r="M189" s="625"/>
      <c r="N189" s="773"/>
      <c r="O189" s="774"/>
    </row>
    <row r="190" spans="1:15" ht="12.75">
      <c r="A190" s="602"/>
      <c r="B190" s="693"/>
      <c r="C190" s="674">
        <v>90001</v>
      </c>
      <c r="D190" s="709"/>
      <c r="E190" s="625"/>
      <c r="F190" s="625"/>
      <c r="G190" s="625"/>
      <c r="H190" s="625"/>
      <c r="I190" s="625"/>
      <c r="J190" s="625"/>
      <c r="K190" s="625"/>
      <c r="L190" s="760">
        <v>30000</v>
      </c>
      <c r="M190" s="625"/>
      <c r="N190" s="775">
        <v>23</v>
      </c>
      <c r="O190" s="674">
        <v>0.1</v>
      </c>
    </row>
    <row r="191" spans="1:15" ht="12.75">
      <c r="A191" s="239"/>
      <c r="B191" s="696"/>
      <c r="C191" s="683">
        <v>6059</v>
      </c>
      <c r="D191" s="714"/>
      <c r="E191" s="627"/>
      <c r="F191" s="627"/>
      <c r="G191" s="627"/>
      <c r="H191" s="627"/>
      <c r="I191" s="627"/>
      <c r="J191" s="627"/>
      <c r="K191" s="627"/>
      <c r="L191" s="170"/>
      <c r="M191" s="627"/>
      <c r="N191" s="776"/>
      <c r="O191" s="777"/>
    </row>
    <row r="192" spans="1:15" ht="12.75">
      <c r="A192" s="778" t="s">
        <v>998</v>
      </c>
      <c r="B192" s="201"/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2"/>
    </row>
    <row r="193" spans="1:15" ht="25.5">
      <c r="A193" s="614">
        <v>36</v>
      </c>
      <c r="B193" s="690" t="s">
        <v>99</v>
      </c>
      <c r="C193" s="779" t="s">
        <v>917</v>
      </c>
      <c r="D193" s="623" t="s">
        <v>100</v>
      </c>
      <c r="E193" s="617">
        <v>3000000</v>
      </c>
      <c r="F193" s="617">
        <v>160000</v>
      </c>
      <c r="G193" s="617"/>
      <c r="H193" s="617"/>
      <c r="I193" s="617"/>
      <c r="J193" s="617"/>
      <c r="K193" s="617"/>
      <c r="L193" s="765" t="s">
        <v>91</v>
      </c>
      <c r="M193" s="617"/>
      <c r="N193" s="770"/>
      <c r="O193" s="771"/>
    </row>
    <row r="194" spans="1:15" ht="12.75">
      <c r="A194" s="780"/>
      <c r="B194" s="693"/>
      <c r="C194" s="674">
        <v>900</v>
      </c>
      <c r="D194" s="781"/>
      <c r="E194" s="626"/>
      <c r="F194" s="626"/>
      <c r="G194" s="626"/>
      <c r="H194" s="626"/>
      <c r="I194" s="626"/>
      <c r="J194" s="626"/>
      <c r="K194" s="626"/>
      <c r="L194" s="730">
        <v>160000</v>
      </c>
      <c r="M194" s="626"/>
      <c r="N194" s="782">
        <v>541.68</v>
      </c>
      <c r="O194" s="783">
        <v>0.3</v>
      </c>
    </row>
    <row r="195" spans="1:15" ht="12.75">
      <c r="A195" s="780"/>
      <c r="B195" s="693"/>
      <c r="C195" s="674">
        <v>90001</v>
      </c>
      <c r="D195" s="781"/>
      <c r="E195" s="626"/>
      <c r="F195" s="626"/>
      <c r="G195" s="626"/>
      <c r="H195" s="626"/>
      <c r="I195" s="626"/>
      <c r="J195" s="626"/>
      <c r="K195" s="626"/>
      <c r="L195" s="626"/>
      <c r="M195" s="626"/>
      <c r="N195" s="763"/>
      <c r="O195" s="372"/>
    </row>
    <row r="196" spans="1:15" ht="12.75">
      <c r="A196" s="784"/>
      <c r="B196" s="696"/>
      <c r="C196" s="683">
        <v>6050</v>
      </c>
      <c r="D196" s="785"/>
      <c r="E196" s="628"/>
      <c r="F196" s="628"/>
      <c r="G196" s="628"/>
      <c r="H196" s="628"/>
      <c r="I196" s="628"/>
      <c r="J196" s="628"/>
      <c r="K196" s="628"/>
      <c r="L196" s="628"/>
      <c r="M196" s="628"/>
      <c r="N196" s="764"/>
      <c r="O196" s="375"/>
    </row>
    <row r="197" spans="1:15" ht="12.75">
      <c r="A197" s="639" t="s">
        <v>101</v>
      </c>
      <c r="B197" s="640"/>
      <c r="C197" s="640"/>
      <c r="D197" s="640"/>
      <c r="E197" s="640"/>
      <c r="F197" s="640"/>
      <c r="G197" s="640"/>
      <c r="H197" s="640"/>
      <c r="I197" s="640"/>
      <c r="J197" s="640"/>
      <c r="K197" s="640"/>
      <c r="L197" s="640"/>
      <c r="M197" s="640"/>
      <c r="N197" s="640"/>
      <c r="O197" s="641"/>
    </row>
    <row r="198" spans="1:15" ht="25.5">
      <c r="A198" s="598">
        <v>37</v>
      </c>
      <c r="B198" s="690" t="s">
        <v>102</v>
      </c>
      <c r="C198" s="615" t="s">
        <v>917</v>
      </c>
      <c r="D198" s="598">
        <v>2006</v>
      </c>
      <c r="E198" s="617">
        <v>30000</v>
      </c>
      <c r="F198" s="617">
        <v>30000</v>
      </c>
      <c r="G198" s="617"/>
      <c r="H198" s="617"/>
      <c r="I198" s="617">
        <v>30000</v>
      </c>
      <c r="J198" s="617"/>
      <c r="K198" s="617"/>
      <c r="L198" s="617"/>
      <c r="M198" s="617"/>
      <c r="N198" s="636" t="s">
        <v>516</v>
      </c>
      <c r="O198" s="636" t="s">
        <v>516</v>
      </c>
    </row>
    <row r="199" spans="1:15" ht="12.75">
      <c r="A199" s="602"/>
      <c r="B199" s="693"/>
      <c r="C199" s="694">
        <v>900</v>
      </c>
      <c r="D199" s="602"/>
      <c r="E199" s="626"/>
      <c r="F199" s="626"/>
      <c r="G199" s="626"/>
      <c r="H199" s="626"/>
      <c r="I199" s="626"/>
      <c r="J199" s="626"/>
      <c r="K199" s="626"/>
      <c r="L199" s="626"/>
      <c r="M199" s="626"/>
      <c r="N199" s="637"/>
      <c r="O199" s="637"/>
    </row>
    <row r="200" spans="1:15" ht="12.75">
      <c r="A200" s="602"/>
      <c r="B200" s="693"/>
      <c r="C200" s="694">
        <v>90015</v>
      </c>
      <c r="D200" s="602"/>
      <c r="E200" s="626"/>
      <c r="F200" s="626"/>
      <c r="G200" s="626"/>
      <c r="H200" s="626"/>
      <c r="I200" s="626"/>
      <c r="J200" s="626"/>
      <c r="K200" s="626"/>
      <c r="L200" s="626"/>
      <c r="M200" s="626"/>
      <c r="N200" s="637"/>
      <c r="O200" s="637"/>
    </row>
    <row r="201" spans="1:15" ht="12.75">
      <c r="A201" s="239"/>
      <c r="B201" s="696"/>
      <c r="C201" s="683">
        <v>6050</v>
      </c>
      <c r="D201" s="239"/>
      <c r="E201" s="628"/>
      <c r="F201" s="628"/>
      <c r="G201" s="628"/>
      <c r="H201" s="628"/>
      <c r="I201" s="628"/>
      <c r="J201" s="628"/>
      <c r="K201" s="628"/>
      <c r="L201" s="628"/>
      <c r="M201" s="628"/>
      <c r="N201" s="638"/>
      <c r="O201" s="638"/>
    </row>
    <row r="202" spans="1:15" ht="12.75">
      <c r="A202" s="611" t="s">
        <v>103</v>
      </c>
      <c r="B202" s="612"/>
      <c r="C202" s="612"/>
      <c r="D202" s="612"/>
      <c r="E202" s="612"/>
      <c r="F202" s="612"/>
      <c r="G202" s="612"/>
      <c r="H202" s="612"/>
      <c r="I202" s="612"/>
      <c r="J202" s="612"/>
      <c r="K202" s="612"/>
      <c r="L202" s="612"/>
      <c r="M202" s="612"/>
      <c r="N202" s="612"/>
      <c r="O202" s="613"/>
    </row>
    <row r="203" spans="1:15" ht="25.5">
      <c r="A203" s="598">
        <v>38</v>
      </c>
      <c r="B203" s="690" t="s">
        <v>104</v>
      </c>
      <c r="C203" s="615" t="s">
        <v>917</v>
      </c>
      <c r="D203" s="598">
        <v>2006</v>
      </c>
      <c r="E203" s="617">
        <v>70000</v>
      </c>
      <c r="F203" s="617">
        <v>66000</v>
      </c>
      <c r="G203" s="617"/>
      <c r="H203" s="617"/>
      <c r="I203" s="617">
        <v>66000</v>
      </c>
      <c r="J203" s="617"/>
      <c r="K203" s="617"/>
      <c r="L203" s="617"/>
      <c r="M203" s="617"/>
      <c r="N203" s="636" t="s">
        <v>516</v>
      </c>
      <c r="O203" s="636" t="s">
        <v>516</v>
      </c>
    </row>
    <row r="204" spans="1:15" ht="12.75">
      <c r="A204" s="602"/>
      <c r="B204" s="693"/>
      <c r="C204" s="694">
        <v>900</v>
      </c>
      <c r="D204" s="602"/>
      <c r="E204" s="626"/>
      <c r="F204" s="626"/>
      <c r="G204" s="626"/>
      <c r="H204" s="626"/>
      <c r="I204" s="626"/>
      <c r="J204" s="626"/>
      <c r="K204" s="626"/>
      <c r="L204" s="626"/>
      <c r="M204" s="626"/>
      <c r="N204" s="637"/>
      <c r="O204" s="637"/>
    </row>
    <row r="205" spans="1:15" ht="12.75">
      <c r="A205" s="602"/>
      <c r="B205" s="693"/>
      <c r="C205" s="694">
        <v>90015</v>
      </c>
      <c r="D205" s="602"/>
      <c r="E205" s="626"/>
      <c r="F205" s="626"/>
      <c r="G205" s="626"/>
      <c r="H205" s="626"/>
      <c r="I205" s="626"/>
      <c r="J205" s="626"/>
      <c r="K205" s="626"/>
      <c r="L205" s="626"/>
      <c r="M205" s="626"/>
      <c r="N205" s="637"/>
      <c r="O205" s="637"/>
    </row>
    <row r="206" spans="1:15" ht="12.75">
      <c r="A206" s="239"/>
      <c r="B206" s="696"/>
      <c r="C206" s="683">
        <v>6050</v>
      </c>
      <c r="D206" s="239"/>
      <c r="E206" s="628"/>
      <c r="F206" s="628"/>
      <c r="G206" s="628"/>
      <c r="H206" s="628"/>
      <c r="I206" s="628"/>
      <c r="J206" s="628"/>
      <c r="K206" s="628"/>
      <c r="L206" s="628"/>
      <c r="M206" s="628"/>
      <c r="N206" s="638"/>
      <c r="O206" s="638"/>
    </row>
    <row r="207" spans="1:15" ht="12.75">
      <c r="A207" s="629" t="s">
        <v>105</v>
      </c>
      <c r="B207" s="630"/>
      <c r="C207" s="630"/>
      <c r="D207" s="630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31"/>
    </row>
    <row r="208" spans="1:15" ht="25.5">
      <c r="A208" s="598">
        <v>39</v>
      </c>
      <c r="B208" s="690" t="s">
        <v>106</v>
      </c>
      <c r="C208" s="615" t="s">
        <v>917</v>
      </c>
      <c r="D208" s="598">
        <v>2006</v>
      </c>
      <c r="E208" s="617">
        <v>35000</v>
      </c>
      <c r="F208" s="617">
        <v>35000</v>
      </c>
      <c r="G208" s="617"/>
      <c r="H208" s="617"/>
      <c r="I208" s="617">
        <v>35000</v>
      </c>
      <c r="J208" s="617"/>
      <c r="K208" s="617"/>
      <c r="L208" s="617"/>
      <c r="M208" s="617"/>
      <c r="N208" s="786">
        <v>8248.79</v>
      </c>
      <c r="O208" s="642">
        <v>23.6</v>
      </c>
    </row>
    <row r="209" spans="1:15" ht="12.75">
      <c r="A209" s="602"/>
      <c r="B209" s="693"/>
      <c r="C209" s="694">
        <v>900</v>
      </c>
      <c r="D209" s="602"/>
      <c r="E209" s="626"/>
      <c r="F209" s="626"/>
      <c r="G209" s="626"/>
      <c r="H209" s="626"/>
      <c r="I209" s="626"/>
      <c r="J209" s="626"/>
      <c r="K209" s="626"/>
      <c r="L209" s="626"/>
      <c r="M209" s="626"/>
      <c r="N209" s="710"/>
      <c r="O209" s="643"/>
    </row>
    <row r="210" spans="1:15" ht="12.75">
      <c r="A210" s="602"/>
      <c r="B210" s="693"/>
      <c r="C210" s="694">
        <v>90015</v>
      </c>
      <c r="D210" s="602"/>
      <c r="E210" s="626"/>
      <c r="F210" s="626"/>
      <c r="G210" s="626"/>
      <c r="H210" s="626"/>
      <c r="I210" s="626"/>
      <c r="J210" s="626"/>
      <c r="K210" s="626"/>
      <c r="L210" s="626"/>
      <c r="M210" s="626"/>
      <c r="N210" s="710"/>
      <c r="O210" s="643"/>
    </row>
    <row r="211" spans="1:15" ht="12.75">
      <c r="A211" s="239"/>
      <c r="B211" s="696"/>
      <c r="C211" s="683">
        <v>6050</v>
      </c>
      <c r="D211" s="239"/>
      <c r="E211" s="628"/>
      <c r="F211" s="628"/>
      <c r="G211" s="628"/>
      <c r="H211" s="628"/>
      <c r="I211" s="628"/>
      <c r="J211" s="628"/>
      <c r="K211" s="628"/>
      <c r="L211" s="628"/>
      <c r="M211" s="628"/>
      <c r="N211" s="715"/>
      <c r="O211" s="644"/>
    </row>
    <row r="212" spans="1:15" ht="12.75">
      <c r="A212" s="611" t="s">
        <v>107</v>
      </c>
      <c r="B212" s="612"/>
      <c r="C212" s="612"/>
      <c r="D212" s="612"/>
      <c r="E212" s="612"/>
      <c r="F212" s="612"/>
      <c r="G212" s="612"/>
      <c r="H212" s="612"/>
      <c r="I212" s="612"/>
      <c r="J212" s="612"/>
      <c r="K212" s="612"/>
      <c r="L212" s="612"/>
      <c r="M212" s="612"/>
      <c r="N212" s="612"/>
      <c r="O212" s="613"/>
    </row>
    <row r="213" spans="1:15" ht="25.5">
      <c r="A213" s="598">
        <v>40</v>
      </c>
      <c r="B213" s="690" t="s">
        <v>108</v>
      </c>
      <c r="C213" s="615" t="s">
        <v>917</v>
      </c>
      <c r="D213" s="598">
        <v>2006</v>
      </c>
      <c r="E213" s="617">
        <v>58000</v>
      </c>
      <c r="F213" s="617">
        <v>58000</v>
      </c>
      <c r="G213" s="617"/>
      <c r="H213" s="617"/>
      <c r="I213" s="617">
        <v>58000</v>
      </c>
      <c r="J213" s="617"/>
      <c r="K213" s="617"/>
      <c r="L213" s="617"/>
      <c r="M213" s="617"/>
      <c r="N213" s="786">
        <v>892.09</v>
      </c>
      <c r="O213" s="598">
        <v>1.5</v>
      </c>
    </row>
    <row r="214" spans="1:15" ht="12.75">
      <c r="A214" s="602"/>
      <c r="B214" s="693"/>
      <c r="C214" s="694">
        <v>900</v>
      </c>
      <c r="D214" s="602"/>
      <c r="E214" s="626"/>
      <c r="F214" s="626"/>
      <c r="G214" s="626"/>
      <c r="H214" s="626"/>
      <c r="I214" s="626"/>
      <c r="J214" s="626"/>
      <c r="K214" s="626"/>
      <c r="L214" s="626"/>
      <c r="M214" s="626"/>
      <c r="N214" s="710"/>
      <c r="O214" s="602"/>
    </row>
    <row r="215" spans="1:15" ht="12.75">
      <c r="A215" s="602"/>
      <c r="B215" s="693"/>
      <c r="C215" s="694">
        <v>90015</v>
      </c>
      <c r="D215" s="602"/>
      <c r="E215" s="626"/>
      <c r="F215" s="626"/>
      <c r="G215" s="626"/>
      <c r="H215" s="626"/>
      <c r="I215" s="626"/>
      <c r="J215" s="626"/>
      <c r="K215" s="626"/>
      <c r="L215" s="626"/>
      <c r="M215" s="626"/>
      <c r="N215" s="710"/>
      <c r="O215" s="602"/>
    </row>
    <row r="216" spans="1:15" ht="12.75">
      <c r="A216" s="239"/>
      <c r="B216" s="696"/>
      <c r="C216" s="683">
        <v>6050</v>
      </c>
      <c r="D216" s="239"/>
      <c r="E216" s="628"/>
      <c r="F216" s="628"/>
      <c r="G216" s="628"/>
      <c r="H216" s="628"/>
      <c r="I216" s="628"/>
      <c r="J216" s="628"/>
      <c r="K216" s="628"/>
      <c r="L216" s="628"/>
      <c r="M216" s="628"/>
      <c r="N216" s="715"/>
      <c r="O216" s="239"/>
    </row>
    <row r="217" spans="1:15" ht="12.75">
      <c r="A217" s="717" t="s">
        <v>109</v>
      </c>
      <c r="B217" s="561"/>
      <c r="C217" s="561"/>
      <c r="D217" s="561"/>
      <c r="E217" s="561"/>
      <c r="F217" s="561"/>
      <c r="G217" s="561"/>
      <c r="H217" s="561"/>
      <c r="I217" s="561"/>
      <c r="J217" s="561"/>
      <c r="K217" s="561"/>
      <c r="L217" s="561"/>
      <c r="M217" s="561"/>
      <c r="N217" s="561"/>
      <c r="O217" s="562"/>
    </row>
    <row r="218" spans="1:15" ht="25.5">
      <c r="A218" s="598">
        <v>41</v>
      </c>
      <c r="B218" s="690" t="s">
        <v>110</v>
      </c>
      <c r="C218" s="615" t="s">
        <v>917</v>
      </c>
      <c r="D218" s="599" t="s">
        <v>918</v>
      </c>
      <c r="E218" s="617">
        <v>60000</v>
      </c>
      <c r="F218" s="617">
        <v>11000</v>
      </c>
      <c r="G218" s="617"/>
      <c r="H218" s="617"/>
      <c r="I218" s="617">
        <v>11000</v>
      </c>
      <c r="J218" s="617"/>
      <c r="K218" s="617"/>
      <c r="L218" s="617"/>
      <c r="M218" s="617"/>
      <c r="N218" s="636" t="s">
        <v>516</v>
      </c>
      <c r="O218" s="636" t="s">
        <v>516</v>
      </c>
    </row>
    <row r="219" spans="1:15" ht="12.75">
      <c r="A219" s="602"/>
      <c r="B219" s="693"/>
      <c r="C219" s="694">
        <v>900</v>
      </c>
      <c r="D219" s="604"/>
      <c r="E219" s="626"/>
      <c r="F219" s="626"/>
      <c r="G219" s="626"/>
      <c r="H219" s="626"/>
      <c r="I219" s="626"/>
      <c r="J219" s="626"/>
      <c r="K219" s="626"/>
      <c r="L219" s="626"/>
      <c r="M219" s="626"/>
      <c r="N219" s="637"/>
      <c r="O219" s="637"/>
    </row>
    <row r="220" spans="1:15" ht="12.75">
      <c r="A220" s="602"/>
      <c r="B220" s="693"/>
      <c r="C220" s="694">
        <v>90015</v>
      </c>
      <c r="D220" s="604"/>
      <c r="E220" s="626"/>
      <c r="F220" s="626"/>
      <c r="G220" s="626"/>
      <c r="H220" s="626"/>
      <c r="I220" s="626"/>
      <c r="J220" s="626"/>
      <c r="K220" s="626"/>
      <c r="L220" s="626"/>
      <c r="M220" s="626"/>
      <c r="N220" s="637"/>
      <c r="O220" s="637"/>
    </row>
    <row r="221" spans="1:15" ht="12.75">
      <c r="A221" s="239"/>
      <c r="B221" s="696"/>
      <c r="C221" s="683">
        <v>6050</v>
      </c>
      <c r="D221" s="608"/>
      <c r="E221" s="628"/>
      <c r="F221" s="628"/>
      <c r="G221" s="628"/>
      <c r="H221" s="628"/>
      <c r="I221" s="628"/>
      <c r="J221" s="628"/>
      <c r="K221" s="628"/>
      <c r="L221" s="628"/>
      <c r="M221" s="628"/>
      <c r="N221" s="638"/>
      <c r="O221" s="638"/>
    </row>
    <row r="222" spans="1:15" ht="12.75">
      <c r="A222" s="701" t="s">
        <v>111</v>
      </c>
      <c r="B222" s="787"/>
      <c r="C222" s="787"/>
      <c r="D222" s="787"/>
      <c r="E222" s="787"/>
      <c r="F222" s="787"/>
      <c r="G222" s="787"/>
      <c r="H222" s="787"/>
      <c r="I222" s="787"/>
      <c r="J222" s="787"/>
      <c r="K222" s="787"/>
      <c r="L222" s="787"/>
      <c r="M222" s="787"/>
      <c r="N222" s="787"/>
      <c r="O222" s="788"/>
    </row>
    <row r="223" spans="1:15" ht="12.75">
      <c r="A223" s="315" t="s">
        <v>112</v>
      </c>
      <c r="B223" s="632"/>
      <c r="C223" s="667">
        <v>900</v>
      </c>
      <c r="D223" s="313" t="s">
        <v>929</v>
      </c>
      <c r="E223" s="318">
        <v>9343939</v>
      </c>
      <c r="F223" s="318">
        <v>3138553</v>
      </c>
      <c r="G223" s="318"/>
      <c r="H223" s="318"/>
      <c r="I223" s="318">
        <f>SUM(I177:I221)</f>
        <v>200000</v>
      </c>
      <c r="J223" s="318">
        <v>2457000</v>
      </c>
      <c r="K223" s="318"/>
      <c r="L223" s="318">
        <v>481553</v>
      </c>
      <c r="M223" s="318"/>
      <c r="N223" s="741">
        <v>382380</v>
      </c>
      <c r="O223" s="312">
        <v>12.2</v>
      </c>
    </row>
    <row r="224" spans="1:15" ht="25.5">
      <c r="A224" s="598">
        <v>42</v>
      </c>
      <c r="B224" s="690" t="s">
        <v>113</v>
      </c>
      <c r="C224" s="615" t="s">
        <v>917</v>
      </c>
      <c r="D224" s="599" t="s">
        <v>114</v>
      </c>
      <c r="E224" s="789"/>
      <c r="F224" s="767"/>
      <c r="G224" s="789"/>
      <c r="H224" s="790"/>
      <c r="I224" s="791"/>
      <c r="J224" s="790"/>
      <c r="K224" s="790"/>
      <c r="L224" s="790"/>
      <c r="M224" s="765" t="s">
        <v>115</v>
      </c>
      <c r="N224" s="792"/>
      <c r="O224" s="793"/>
    </row>
    <row r="225" spans="1:15" ht="12.75">
      <c r="A225" s="602"/>
      <c r="B225" s="693"/>
      <c r="C225" s="670" t="s">
        <v>116</v>
      </c>
      <c r="D225" s="604"/>
      <c r="E225" s="710">
        <v>2695320</v>
      </c>
      <c r="F225" s="626">
        <v>178185</v>
      </c>
      <c r="G225" s="794"/>
      <c r="H225" s="795"/>
      <c r="I225" s="710">
        <v>178185</v>
      </c>
      <c r="J225" s="795"/>
      <c r="K225" s="795"/>
      <c r="L225" s="795"/>
      <c r="M225" s="794" t="s">
        <v>516</v>
      </c>
      <c r="N225" s="796">
        <v>161461</v>
      </c>
      <c r="O225" s="602">
        <v>90.6</v>
      </c>
    </row>
    <row r="226" spans="1:15" ht="12.75">
      <c r="A226" s="602"/>
      <c r="B226" s="693"/>
      <c r="C226" s="729"/>
      <c r="D226" s="604"/>
      <c r="E226" s="710"/>
      <c r="F226" s="626"/>
      <c r="G226" s="794"/>
      <c r="H226" s="795"/>
      <c r="I226" s="710"/>
      <c r="J226" s="795"/>
      <c r="K226" s="795"/>
      <c r="L226" s="795"/>
      <c r="M226" s="794"/>
      <c r="N226" s="796"/>
      <c r="O226" s="602"/>
    </row>
    <row r="227" spans="1:15" ht="12.75">
      <c r="A227" s="602"/>
      <c r="B227" s="693"/>
      <c r="C227" s="797" t="s">
        <v>117</v>
      </c>
      <c r="D227" s="604"/>
      <c r="E227" s="794" t="s">
        <v>516</v>
      </c>
      <c r="F227" s="626">
        <v>71815</v>
      </c>
      <c r="G227" s="794"/>
      <c r="H227" s="795"/>
      <c r="I227" s="794" t="s">
        <v>516</v>
      </c>
      <c r="J227" s="795"/>
      <c r="K227" s="795"/>
      <c r="L227" s="795"/>
      <c r="M227" s="626">
        <v>71815</v>
      </c>
      <c r="N227" s="796">
        <v>71815</v>
      </c>
      <c r="O227" s="723">
        <v>100</v>
      </c>
    </row>
    <row r="228" spans="1:15" ht="12.75">
      <c r="A228" s="602"/>
      <c r="B228" s="693"/>
      <c r="C228" s="798"/>
      <c r="D228" s="608"/>
      <c r="E228" s="799"/>
      <c r="F228" s="627"/>
      <c r="G228" s="799"/>
      <c r="H228" s="795"/>
      <c r="I228" s="799"/>
      <c r="J228" s="795"/>
      <c r="K228" s="795"/>
      <c r="L228" s="795"/>
      <c r="M228" s="644"/>
      <c r="N228" s="796"/>
      <c r="O228" s="723"/>
    </row>
    <row r="229" spans="1:15" ht="12.75">
      <c r="A229" s="239"/>
      <c r="B229" s="810"/>
      <c r="C229" s="738" t="s">
        <v>118</v>
      </c>
      <c r="D229" s="788"/>
      <c r="E229" s="122">
        <v>2695320</v>
      </c>
      <c r="F229" s="122">
        <v>250000</v>
      </c>
      <c r="G229" s="122"/>
      <c r="H229" s="135"/>
      <c r="I229" s="122">
        <v>178185</v>
      </c>
      <c r="J229" s="135"/>
      <c r="K229" s="135"/>
      <c r="L229" s="135"/>
      <c r="M229" s="122">
        <v>71815</v>
      </c>
      <c r="N229" s="800">
        <v>233275.79</v>
      </c>
      <c r="O229" s="150">
        <v>93.3</v>
      </c>
    </row>
    <row r="230" spans="1:15" ht="12.75">
      <c r="A230" s="639" t="s">
        <v>119</v>
      </c>
      <c r="B230" s="640"/>
      <c r="C230" s="640"/>
      <c r="D230" s="640"/>
      <c r="E230" s="640"/>
      <c r="F230" s="640"/>
      <c r="G230" s="640"/>
      <c r="H230" s="640"/>
      <c r="I230" s="640"/>
      <c r="J230" s="640"/>
      <c r="K230" s="640"/>
      <c r="L230" s="640"/>
      <c r="M230" s="640"/>
      <c r="N230" s="640"/>
      <c r="O230" s="641"/>
    </row>
    <row r="231" spans="1:15" ht="25.5">
      <c r="A231" s="598">
        <v>43</v>
      </c>
      <c r="B231" s="811" t="s">
        <v>120</v>
      </c>
      <c r="C231" s="801" t="s">
        <v>917</v>
      </c>
      <c r="D231" s="599" t="s">
        <v>918</v>
      </c>
      <c r="E231" s="600">
        <v>350000</v>
      </c>
      <c r="F231" s="600">
        <v>30000</v>
      </c>
      <c r="G231" s="600"/>
      <c r="H231" s="600"/>
      <c r="I231" s="600">
        <v>30000</v>
      </c>
      <c r="J231" s="600"/>
      <c r="K231" s="600"/>
      <c r="L231" s="600"/>
      <c r="M231" s="600"/>
      <c r="N231" s="786">
        <v>9204.9</v>
      </c>
      <c r="O231" s="642">
        <v>30.7</v>
      </c>
    </row>
    <row r="232" spans="1:15" ht="12.75">
      <c r="A232" s="602"/>
      <c r="B232" s="809"/>
      <c r="C232" s="112">
        <v>921</v>
      </c>
      <c r="D232" s="604"/>
      <c r="E232" s="605"/>
      <c r="F232" s="605"/>
      <c r="G232" s="605"/>
      <c r="H232" s="605"/>
      <c r="I232" s="605"/>
      <c r="J232" s="605"/>
      <c r="K232" s="605"/>
      <c r="L232" s="605"/>
      <c r="M232" s="605"/>
      <c r="N232" s="710"/>
      <c r="O232" s="643"/>
    </row>
    <row r="233" spans="1:15" ht="12.75">
      <c r="A233" s="602"/>
      <c r="B233" s="809"/>
      <c r="C233" s="112">
        <v>92120</v>
      </c>
      <c r="D233" s="604"/>
      <c r="E233" s="605"/>
      <c r="F233" s="605"/>
      <c r="G233" s="605"/>
      <c r="H233" s="605"/>
      <c r="I233" s="605"/>
      <c r="J233" s="605"/>
      <c r="K233" s="605"/>
      <c r="L233" s="605"/>
      <c r="M233" s="605"/>
      <c r="N233" s="710"/>
      <c r="O233" s="643"/>
    </row>
    <row r="234" spans="1:15" ht="12.75">
      <c r="A234" s="239"/>
      <c r="B234" s="810"/>
      <c r="C234" s="83">
        <v>6050</v>
      </c>
      <c r="D234" s="608"/>
      <c r="E234" s="609"/>
      <c r="F234" s="609"/>
      <c r="G234" s="609"/>
      <c r="H234" s="609"/>
      <c r="I234" s="609"/>
      <c r="J234" s="609"/>
      <c r="K234" s="609"/>
      <c r="L234" s="609"/>
      <c r="M234" s="609"/>
      <c r="N234" s="715"/>
      <c r="O234" s="644"/>
    </row>
    <row r="235" spans="1:15" ht="12.75">
      <c r="A235" s="717" t="s">
        <v>121</v>
      </c>
      <c r="B235" s="561"/>
      <c r="C235" s="561"/>
      <c r="D235" s="561"/>
      <c r="E235" s="561"/>
      <c r="F235" s="561"/>
      <c r="G235" s="561"/>
      <c r="H235" s="561"/>
      <c r="I235" s="561"/>
      <c r="J235" s="561"/>
      <c r="K235" s="561"/>
      <c r="L235" s="561"/>
      <c r="M235" s="561"/>
      <c r="N235" s="561"/>
      <c r="O235" s="562"/>
    </row>
    <row r="236" spans="1:15" ht="25.5">
      <c r="A236" s="614">
        <v>44</v>
      </c>
      <c r="B236" s="690" t="s">
        <v>122</v>
      </c>
      <c r="C236" s="615" t="s">
        <v>917</v>
      </c>
      <c r="D236" s="623" t="s">
        <v>945</v>
      </c>
      <c r="E236" s="617">
        <v>3827635</v>
      </c>
      <c r="F236" s="617">
        <v>1635580</v>
      </c>
      <c r="G236" s="617"/>
      <c r="H236" s="617"/>
      <c r="I236" s="617">
        <v>788021</v>
      </c>
      <c r="J236" s="617"/>
      <c r="K236" s="617">
        <v>847559</v>
      </c>
      <c r="L236" s="617"/>
      <c r="M236" s="617"/>
      <c r="N236" s="635">
        <v>419</v>
      </c>
      <c r="O236" s="719">
        <v>0.1</v>
      </c>
    </row>
    <row r="237" spans="1:15" ht="12.75">
      <c r="A237" s="780"/>
      <c r="B237" s="693"/>
      <c r="C237" s="674">
        <v>921</v>
      </c>
      <c r="D237" s="670"/>
      <c r="E237" s="626"/>
      <c r="F237" s="626"/>
      <c r="G237" s="626"/>
      <c r="H237" s="626"/>
      <c r="I237" s="626"/>
      <c r="J237" s="626"/>
      <c r="K237" s="626"/>
      <c r="L237" s="626"/>
      <c r="M237" s="626"/>
      <c r="N237" s="625"/>
      <c r="O237" s="719"/>
    </row>
    <row r="238" spans="1:15" ht="12.75">
      <c r="A238" s="780"/>
      <c r="B238" s="693"/>
      <c r="C238" s="674">
        <v>92120</v>
      </c>
      <c r="D238" s="670"/>
      <c r="E238" s="626"/>
      <c r="F238" s="626"/>
      <c r="G238" s="626"/>
      <c r="H238" s="626"/>
      <c r="I238" s="626"/>
      <c r="J238" s="626"/>
      <c r="K238" s="626"/>
      <c r="L238" s="626"/>
      <c r="M238" s="626"/>
      <c r="N238" s="625"/>
      <c r="O238" s="719"/>
    </row>
    <row r="239" spans="1:15" ht="25.5">
      <c r="A239" s="784"/>
      <c r="B239" s="696"/>
      <c r="C239" s="683" t="s">
        <v>123</v>
      </c>
      <c r="D239" s="672"/>
      <c r="E239" s="628"/>
      <c r="F239" s="628"/>
      <c r="G239" s="628"/>
      <c r="H239" s="628"/>
      <c r="I239" s="628"/>
      <c r="J239" s="628"/>
      <c r="K239" s="628"/>
      <c r="L239" s="628"/>
      <c r="M239" s="628"/>
      <c r="N239" s="627"/>
      <c r="O239" s="719"/>
    </row>
    <row r="240" spans="1:15" ht="12.75">
      <c r="A240" s="639" t="s">
        <v>124</v>
      </c>
      <c r="B240" s="640"/>
      <c r="C240" s="640"/>
      <c r="D240" s="640"/>
      <c r="E240" s="640"/>
      <c r="F240" s="640"/>
      <c r="G240" s="640"/>
      <c r="H240" s="640"/>
      <c r="I240" s="640"/>
      <c r="J240" s="640"/>
      <c r="K240" s="640"/>
      <c r="L240" s="640"/>
      <c r="M240" s="640"/>
      <c r="N240" s="640"/>
      <c r="O240" s="641"/>
    </row>
    <row r="241" spans="1:15" ht="12.75">
      <c r="A241" s="315" t="s">
        <v>125</v>
      </c>
      <c r="B241" s="632"/>
      <c r="C241" s="667" t="s">
        <v>126</v>
      </c>
      <c r="D241" s="313" t="s">
        <v>929</v>
      </c>
      <c r="E241" s="318">
        <f>SUM(E231:E239,E225)</f>
        <v>6872955</v>
      </c>
      <c r="F241" s="318">
        <v>1915580</v>
      </c>
      <c r="G241" s="318"/>
      <c r="H241" s="318"/>
      <c r="I241" s="318">
        <v>996206</v>
      </c>
      <c r="J241" s="318"/>
      <c r="K241" s="318">
        <v>847559</v>
      </c>
      <c r="L241" s="318"/>
      <c r="M241" s="318">
        <v>71815</v>
      </c>
      <c r="N241" s="741">
        <v>242900.09</v>
      </c>
      <c r="O241" s="802">
        <v>12.7</v>
      </c>
    </row>
    <row r="242" spans="1:15" ht="127.5">
      <c r="A242" s="803">
        <v>45</v>
      </c>
      <c r="B242" s="804" t="s">
        <v>127</v>
      </c>
      <c r="C242" s="805" t="s">
        <v>128</v>
      </c>
      <c r="D242" s="806">
        <v>2006</v>
      </c>
      <c r="E242" s="597">
        <v>7900</v>
      </c>
      <c r="F242" s="597">
        <v>7900</v>
      </c>
      <c r="G242" s="597">
        <v>7900</v>
      </c>
      <c r="H242" s="803"/>
      <c r="I242" s="803"/>
      <c r="J242" s="803"/>
      <c r="K242" s="803"/>
      <c r="L242" s="803"/>
      <c r="M242" s="803"/>
      <c r="N242" s="807" t="s">
        <v>516</v>
      </c>
      <c r="O242" s="807" t="s">
        <v>516</v>
      </c>
    </row>
    <row r="243" spans="1:15" ht="12.75">
      <c r="A243" s="701" t="s">
        <v>129</v>
      </c>
      <c r="B243" s="473"/>
      <c r="C243" s="473"/>
      <c r="D243" s="473"/>
      <c r="E243" s="473"/>
      <c r="F243" s="473"/>
      <c r="G243" s="473"/>
      <c r="H243" s="473"/>
      <c r="I243" s="473"/>
      <c r="J243" s="473"/>
      <c r="K243" s="473"/>
      <c r="L243" s="473"/>
      <c r="M243" s="473"/>
      <c r="N243" s="473"/>
      <c r="O243" s="261"/>
    </row>
  </sheetData>
  <mergeCells count="574">
    <mergeCell ref="A243:O243"/>
    <mergeCell ref="N236:N239"/>
    <mergeCell ref="O236:O239"/>
    <mergeCell ref="A240:O240"/>
    <mergeCell ref="A241:B241"/>
    <mergeCell ref="J236:J239"/>
    <mergeCell ref="K236:K239"/>
    <mergeCell ref="L236:L239"/>
    <mergeCell ref="M236:M239"/>
    <mergeCell ref="F236:F239"/>
    <mergeCell ref="G236:G239"/>
    <mergeCell ref="H236:H239"/>
    <mergeCell ref="I236:I239"/>
    <mergeCell ref="A236:A239"/>
    <mergeCell ref="B236:B239"/>
    <mergeCell ref="D236:D239"/>
    <mergeCell ref="E236:E239"/>
    <mergeCell ref="M231:M234"/>
    <mergeCell ref="N231:N234"/>
    <mergeCell ref="O231:O234"/>
    <mergeCell ref="A235:O235"/>
    <mergeCell ref="I231:I234"/>
    <mergeCell ref="J231:J234"/>
    <mergeCell ref="K231:K234"/>
    <mergeCell ref="L231:L234"/>
    <mergeCell ref="O227:O228"/>
    <mergeCell ref="C229:D229"/>
    <mergeCell ref="A230:O230"/>
    <mergeCell ref="A231:A234"/>
    <mergeCell ref="B231:B234"/>
    <mergeCell ref="D231:D234"/>
    <mergeCell ref="E231:E234"/>
    <mergeCell ref="F231:F234"/>
    <mergeCell ref="G231:G234"/>
    <mergeCell ref="H231:H234"/>
    <mergeCell ref="M225:M226"/>
    <mergeCell ref="N225:N226"/>
    <mergeCell ref="O225:O226"/>
    <mergeCell ref="C227:C228"/>
    <mergeCell ref="E227:E228"/>
    <mergeCell ref="F227:F228"/>
    <mergeCell ref="G227:G228"/>
    <mergeCell ref="I227:I228"/>
    <mergeCell ref="M227:M228"/>
    <mergeCell ref="N227:N228"/>
    <mergeCell ref="E225:E226"/>
    <mergeCell ref="F225:F226"/>
    <mergeCell ref="G225:G226"/>
    <mergeCell ref="I225:I226"/>
    <mergeCell ref="H224:H228"/>
    <mergeCell ref="J224:J228"/>
    <mergeCell ref="K224:K228"/>
    <mergeCell ref="L224:L228"/>
    <mergeCell ref="A223:B223"/>
    <mergeCell ref="A224:A229"/>
    <mergeCell ref="B224:B229"/>
    <mergeCell ref="D224:D228"/>
    <mergeCell ref="C225:C226"/>
    <mergeCell ref="M218:M221"/>
    <mergeCell ref="N218:N221"/>
    <mergeCell ref="O218:O221"/>
    <mergeCell ref="A222:O222"/>
    <mergeCell ref="I218:I221"/>
    <mergeCell ref="J218:J221"/>
    <mergeCell ref="K218:K221"/>
    <mergeCell ref="L218:L221"/>
    <mergeCell ref="N213:N216"/>
    <mergeCell ref="O213:O216"/>
    <mergeCell ref="A217:O217"/>
    <mergeCell ref="A218:A221"/>
    <mergeCell ref="B218:B221"/>
    <mergeCell ref="D218:D221"/>
    <mergeCell ref="E218:E221"/>
    <mergeCell ref="F218:F221"/>
    <mergeCell ref="G218:G221"/>
    <mergeCell ref="H218:H221"/>
    <mergeCell ref="J213:J216"/>
    <mergeCell ref="K213:K216"/>
    <mergeCell ref="L213:L216"/>
    <mergeCell ref="M213:M216"/>
    <mergeCell ref="F213:F216"/>
    <mergeCell ref="G213:G216"/>
    <mergeCell ref="H213:H216"/>
    <mergeCell ref="I213:I216"/>
    <mergeCell ref="A213:A216"/>
    <mergeCell ref="B213:B216"/>
    <mergeCell ref="D213:D216"/>
    <mergeCell ref="E213:E216"/>
    <mergeCell ref="M208:M211"/>
    <mergeCell ref="N208:N211"/>
    <mergeCell ref="O208:O211"/>
    <mergeCell ref="A212:O212"/>
    <mergeCell ref="I208:I211"/>
    <mergeCell ref="J208:J211"/>
    <mergeCell ref="K208:K211"/>
    <mergeCell ref="L208:L211"/>
    <mergeCell ref="N203:N206"/>
    <mergeCell ref="O203:O206"/>
    <mergeCell ref="A207:O207"/>
    <mergeCell ref="A208:A211"/>
    <mergeCell ref="B208:B211"/>
    <mergeCell ref="D208:D211"/>
    <mergeCell ref="E208:E211"/>
    <mergeCell ref="F208:F211"/>
    <mergeCell ref="G208:G211"/>
    <mergeCell ref="H208:H211"/>
    <mergeCell ref="J203:J206"/>
    <mergeCell ref="K203:K206"/>
    <mergeCell ref="L203:L206"/>
    <mergeCell ref="M203:M206"/>
    <mergeCell ref="O198:O201"/>
    <mergeCell ref="A202:O202"/>
    <mergeCell ref="A203:A206"/>
    <mergeCell ref="B203:B206"/>
    <mergeCell ref="D203:D206"/>
    <mergeCell ref="E203:E206"/>
    <mergeCell ref="F203:F206"/>
    <mergeCell ref="G203:G206"/>
    <mergeCell ref="H203:H206"/>
    <mergeCell ref="I203:I206"/>
    <mergeCell ref="K198:K201"/>
    <mergeCell ref="L198:L201"/>
    <mergeCell ref="M198:M201"/>
    <mergeCell ref="N198:N201"/>
    <mergeCell ref="A197:O197"/>
    <mergeCell ref="A198:A201"/>
    <mergeCell ref="B198:B201"/>
    <mergeCell ref="D198:D201"/>
    <mergeCell ref="E198:E201"/>
    <mergeCell ref="F198:F201"/>
    <mergeCell ref="G198:G201"/>
    <mergeCell ref="H198:H201"/>
    <mergeCell ref="I198:I201"/>
    <mergeCell ref="J198:J201"/>
    <mergeCell ref="J193:J196"/>
    <mergeCell ref="K193:K196"/>
    <mergeCell ref="M193:M196"/>
    <mergeCell ref="L195:L196"/>
    <mergeCell ref="F193:F196"/>
    <mergeCell ref="G193:G196"/>
    <mergeCell ref="H193:H196"/>
    <mergeCell ref="I193:I196"/>
    <mergeCell ref="A193:A196"/>
    <mergeCell ref="B193:B196"/>
    <mergeCell ref="D193:D196"/>
    <mergeCell ref="E193:E196"/>
    <mergeCell ref="J188:J191"/>
    <mergeCell ref="K188:K191"/>
    <mergeCell ref="M188:M191"/>
    <mergeCell ref="A192:O192"/>
    <mergeCell ref="F188:F191"/>
    <mergeCell ref="G188:G191"/>
    <mergeCell ref="H188:H191"/>
    <mergeCell ref="I188:I191"/>
    <mergeCell ref="A188:A191"/>
    <mergeCell ref="B188:B191"/>
    <mergeCell ref="D188:D191"/>
    <mergeCell ref="E188:E191"/>
    <mergeCell ref="M183:M186"/>
    <mergeCell ref="J185:J186"/>
    <mergeCell ref="L185:L186"/>
    <mergeCell ref="A187:O187"/>
    <mergeCell ref="A182:O182"/>
    <mergeCell ref="A183:A186"/>
    <mergeCell ref="B183:B186"/>
    <mergeCell ref="D183:D186"/>
    <mergeCell ref="E183:E186"/>
    <mergeCell ref="F183:F186"/>
    <mergeCell ref="G183:G186"/>
    <mergeCell ref="H183:H186"/>
    <mergeCell ref="I183:I186"/>
    <mergeCell ref="K183:K186"/>
    <mergeCell ref="K177:K181"/>
    <mergeCell ref="L177:L178"/>
    <mergeCell ref="M177:M181"/>
    <mergeCell ref="L180:L181"/>
    <mergeCell ref="A175:O175"/>
    <mergeCell ref="A176:B176"/>
    <mergeCell ref="A177:A181"/>
    <mergeCell ref="B177:B181"/>
    <mergeCell ref="D177:D181"/>
    <mergeCell ref="E177:E181"/>
    <mergeCell ref="F177:F181"/>
    <mergeCell ref="G177:G181"/>
    <mergeCell ref="H177:H181"/>
    <mergeCell ref="I177:I180"/>
    <mergeCell ref="M169:M172"/>
    <mergeCell ref="N169:N172"/>
    <mergeCell ref="O169:O172"/>
    <mergeCell ref="A173:O173"/>
    <mergeCell ref="I169:I172"/>
    <mergeCell ref="J169:J172"/>
    <mergeCell ref="K169:K172"/>
    <mergeCell ref="L169:L172"/>
    <mergeCell ref="N164:N167"/>
    <mergeCell ref="O164:O167"/>
    <mergeCell ref="A168:O168"/>
    <mergeCell ref="A169:A172"/>
    <mergeCell ref="B169:B172"/>
    <mergeCell ref="D169:D172"/>
    <mergeCell ref="E169:E172"/>
    <mergeCell ref="F169:F172"/>
    <mergeCell ref="G169:G172"/>
    <mergeCell ref="H169:H172"/>
    <mergeCell ref="J164:J167"/>
    <mergeCell ref="K164:K167"/>
    <mergeCell ref="L164:L167"/>
    <mergeCell ref="M164:M167"/>
    <mergeCell ref="F164:F167"/>
    <mergeCell ref="G164:G167"/>
    <mergeCell ref="H164:H167"/>
    <mergeCell ref="I164:I167"/>
    <mergeCell ref="A164:A167"/>
    <mergeCell ref="B164:B167"/>
    <mergeCell ref="D164:D167"/>
    <mergeCell ref="E164:E167"/>
    <mergeCell ref="O156:O159"/>
    <mergeCell ref="A160:O160"/>
    <mergeCell ref="A162:O162"/>
    <mergeCell ref="A163:B163"/>
    <mergeCell ref="K156:K159"/>
    <mergeCell ref="L156:L159"/>
    <mergeCell ref="M156:M159"/>
    <mergeCell ref="N156:N159"/>
    <mergeCell ref="A151:O155"/>
    <mergeCell ref="A156:A159"/>
    <mergeCell ref="B156:B159"/>
    <mergeCell ref="D156:D159"/>
    <mergeCell ref="E156:E159"/>
    <mergeCell ref="F156:F159"/>
    <mergeCell ref="G156:G159"/>
    <mergeCell ref="H156:H159"/>
    <mergeCell ref="I156:I159"/>
    <mergeCell ref="J156:J159"/>
    <mergeCell ref="M146:M150"/>
    <mergeCell ref="N146:N150"/>
    <mergeCell ref="O146:O150"/>
    <mergeCell ref="L149:L150"/>
    <mergeCell ref="I146:I150"/>
    <mergeCell ref="J146:J150"/>
    <mergeCell ref="K146:K150"/>
    <mergeCell ref="L146:L147"/>
    <mergeCell ref="E146:E150"/>
    <mergeCell ref="F146:F150"/>
    <mergeCell ref="G146:G150"/>
    <mergeCell ref="H146:H150"/>
    <mergeCell ref="A146:A150"/>
    <mergeCell ref="B146:B150"/>
    <mergeCell ref="C146:C147"/>
    <mergeCell ref="D146:D150"/>
    <mergeCell ref="N140:N143"/>
    <mergeCell ref="O140:O143"/>
    <mergeCell ref="A144:O144"/>
    <mergeCell ref="A145:B145"/>
    <mergeCell ref="J140:J143"/>
    <mergeCell ref="K140:K143"/>
    <mergeCell ref="L140:L143"/>
    <mergeCell ref="M140:M143"/>
    <mergeCell ref="A137:O137"/>
    <mergeCell ref="A139:O139"/>
    <mergeCell ref="A140:A143"/>
    <mergeCell ref="B140:B143"/>
    <mergeCell ref="D140:D143"/>
    <mergeCell ref="E140:E143"/>
    <mergeCell ref="F140:F143"/>
    <mergeCell ref="G140:G143"/>
    <mergeCell ref="H140:H143"/>
    <mergeCell ref="I140:I143"/>
    <mergeCell ref="M131:M134"/>
    <mergeCell ref="N131:N134"/>
    <mergeCell ref="O131:O134"/>
    <mergeCell ref="A135:O135"/>
    <mergeCell ref="I131:I134"/>
    <mergeCell ref="J131:J134"/>
    <mergeCell ref="K131:K134"/>
    <mergeCell ref="L131:L134"/>
    <mergeCell ref="N126:N129"/>
    <mergeCell ref="O126:O129"/>
    <mergeCell ref="A130:O130"/>
    <mergeCell ref="A131:A134"/>
    <mergeCell ref="B131:B134"/>
    <mergeCell ref="D131:D134"/>
    <mergeCell ref="E131:E134"/>
    <mergeCell ref="F131:F134"/>
    <mergeCell ref="G131:G134"/>
    <mergeCell ref="H131:H134"/>
    <mergeCell ref="J126:J129"/>
    <mergeCell ref="K126:K129"/>
    <mergeCell ref="L126:L129"/>
    <mergeCell ref="M126:M129"/>
    <mergeCell ref="A124:O124"/>
    <mergeCell ref="A125:B125"/>
    <mergeCell ref="A126:A129"/>
    <mergeCell ref="B126:B129"/>
    <mergeCell ref="D126:D129"/>
    <mergeCell ref="E126:E129"/>
    <mergeCell ref="F126:F129"/>
    <mergeCell ref="G126:G129"/>
    <mergeCell ref="H126:H129"/>
    <mergeCell ref="I126:I129"/>
    <mergeCell ref="M118:M121"/>
    <mergeCell ref="N118:N121"/>
    <mergeCell ref="O118:O121"/>
    <mergeCell ref="A122:O122"/>
    <mergeCell ref="I118:I121"/>
    <mergeCell ref="J118:J121"/>
    <mergeCell ref="K118:K121"/>
    <mergeCell ref="L118:L121"/>
    <mergeCell ref="N113:N116"/>
    <mergeCell ref="O113:O116"/>
    <mergeCell ref="A117:O117"/>
    <mergeCell ref="A118:A121"/>
    <mergeCell ref="B118:B121"/>
    <mergeCell ref="D118:D121"/>
    <mergeCell ref="E118:E121"/>
    <mergeCell ref="F118:F121"/>
    <mergeCell ref="G118:G121"/>
    <mergeCell ref="H118:H121"/>
    <mergeCell ref="J113:J116"/>
    <mergeCell ref="K113:K116"/>
    <mergeCell ref="L113:L116"/>
    <mergeCell ref="M113:M116"/>
    <mergeCell ref="F113:F116"/>
    <mergeCell ref="G113:G116"/>
    <mergeCell ref="H113:H116"/>
    <mergeCell ref="I113:I116"/>
    <mergeCell ref="A113:A116"/>
    <mergeCell ref="B113:B116"/>
    <mergeCell ref="D113:D116"/>
    <mergeCell ref="E113:E116"/>
    <mergeCell ref="M108:M111"/>
    <mergeCell ref="N108:N111"/>
    <mergeCell ref="O108:O111"/>
    <mergeCell ref="A112:O112"/>
    <mergeCell ref="I108:I111"/>
    <mergeCell ref="J108:J111"/>
    <mergeCell ref="K108:K111"/>
    <mergeCell ref="L108:L111"/>
    <mergeCell ref="O102:O106"/>
    <mergeCell ref="M104:M106"/>
    <mergeCell ref="A107:O107"/>
    <mergeCell ref="A108:A111"/>
    <mergeCell ref="B108:B111"/>
    <mergeCell ref="D108:D111"/>
    <mergeCell ref="E108:E111"/>
    <mergeCell ref="F108:F111"/>
    <mergeCell ref="G108:G111"/>
    <mergeCell ref="H108:H111"/>
    <mergeCell ref="J102:J106"/>
    <mergeCell ref="K102:K106"/>
    <mergeCell ref="L102:L106"/>
    <mergeCell ref="N102:N106"/>
    <mergeCell ref="F102:F106"/>
    <mergeCell ref="G102:G106"/>
    <mergeCell ref="H102:H106"/>
    <mergeCell ref="I102:I106"/>
    <mergeCell ref="A102:A106"/>
    <mergeCell ref="B102:B106"/>
    <mergeCell ref="D102:D106"/>
    <mergeCell ref="E102:E106"/>
    <mergeCell ref="N96:N99"/>
    <mergeCell ref="O96:O99"/>
    <mergeCell ref="A100:O100"/>
    <mergeCell ref="A101:B101"/>
    <mergeCell ref="J96:J99"/>
    <mergeCell ref="K96:K99"/>
    <mergeCell ref="L96:L99"/>
    <mergeCell ref="M96:M99"/>
    <mergeCell ref="F96:F99"/>
    <mergeCell ref="G96:G99"/>
    <mergeCell ref="H96:H99"/>
    <mergeCell ref="I96:I99"/>
    <mergeCell ref="A96:A99"/>
    <mergeCell ref="B96:B99"/>
    <mergeCell ref="D96:D99"/>
    <mergeCell ref="E96:E99"/>
    <mergeCell ref="M91:M94"/>
    <mergeCell ref="N91:N94"/>
    <mergeCell ref="O91:O94"/>
    <mergeCell ref="A95:O95"/>
    <mergeCell ref="I91:I94"/>
    <mergeCell ref="J91:J94"/>
    <mergeCell ref="K91:K94"/>
    <mergeCell ref="L91:L94"/>
    <mergeCell ref="N86:N89"/>
    <mergeCell ref="O86:O89"/>
    <mergeCell ref="A90:O90"/>
    <mergeCell ref="A91:A94"/>
    <mergeCell ref="B91:B94"/>
    <mergeCell ref="D91:D94"/>
    <mergeCell ref="E91:E94"/>
    <mergeCell ref="F91:F94"/>
    <mergeCell ref="G91:G94"/>
    <mergeCell ref="H91:H94"/>
    <mergeCell ref="J86:J89"/>
    <mergeCell ref="K86:K89"/>
    <mergeCell ref="L86:L89"/>
    <mergeCell ref="M86:M89"/>
    <mergeCell ref="F86:F89"/>
    <mergeCell ref="G86:G89"/>
    <mergeCell ref="H86:H89"/>
    <mergeCell ref="I86:I89"/>
    <mergeCell ref="A86:A89"/>
    <mergeCell ref="B86:B89"/>
    <mergeCell ref="D86:D89"/>
    <mergeCell ref="E86:E89"/>
    <mergeCell ref="N75:N78"/>
    <mergeCell ref="O75:O78"/>
    <mergeCell ref="A83:O84"/>
    <mergeCell ref="A85:B85"/>
    <mergeCell ref="J75:J78"/>
    <mergeCell ref="K75:K78"/>
    <mergeCell ref="L75:L78"/>
    <mergeCell ref="M75:M78"/>
    <mergeCell ref="A73:O73"/>
    <mergeCell ref="A74:B74"/>
    <mergeCell ref="A75:A78"/>
    <mergeCell ref="B75:B78"/>
    <mergeCell ref="D75:D78"/>
    <mergeCell ref="E75:E78"/>
    <mergeCell ref="F75:F78"/>
    <mergeCell ref="G75:G78"/>
    <mergeCell ref="H75:H78"/>
    <mergeCell ref="I75:I78"/>
    <mergeCell ref="M67:M70"/>
    <mergeCell ref="N67:N70"/>
    <mergeCell ref="O67:O70"/>
    <mergeCell ref="A71:O71"/>
    <mergeCell ref="I67:I70"/>
    <mergeCell ref="J67:J70"/>
    <mergeCell ref="K67:K70"/>
    <mergeCell ref="L67:L70"/>
    <mergeCell ref="N57:N60"/>
    <mergeCell ref="O57:O60"/>
    <mergeCell ref="A61:O66"/>
    <mergeCell ref="A67:A70"/>
    <mergeCell ref="B67:B70"/>
    <mergeCell ref="D67:D70"/>
    <mergeCell ref="E67:E70"/>
    <mergeCell ref="F67:F70"/>
    <mergeCell ref="G67:G70"/>
    <mergeCell ref="H67:H70"/>
    <mergeCell ref="J57:J60"/>
    <mergeCell ref="K57:K60"/>
    <mergeCell ref="L57:L60"/>
    <mergeCell ref="M57:M60"/>
    <mergeCell ref="F57:F60"/>
    <mergeCell ref="G57:G60"/>
    <mergeCell ref="H57:H60"/>
    <mergeCell ref="I57:I60"/>
    <mergeCell ref="A57:A60"/>
    <mergeCell ref="B57:B60"/>
    <mergeCell ref="D57:D60"/>
    <mergeCell ref="E57:E60"/>
    <mergeCell ref="M49:M52"/>
    <mergeCell ref="N49:N52"/>
    <mergeCell ref="O49:O52"/>
    <mergeCell ref="A53:O56"/>
    <mergeCell ref="I49:I52"/>
    <mergeCell ref="J49:J52"/>
    <mergeCell ref="K49:K52"/>
    <mergeCell ref="L49:L52"/>
    <mergeCell ref="N44:N47"/>
    <mergeCell ref="O44:O47"/>
    <mergeCell ref="A48:O48"/>
    <mergeCell ref="A49:A52"/>
    <mergeCell ref="B49:B52"/>
    <mergeCell ref="D49:D52"/>
    <mergeCell ref="E49:E52"/>
    <mergeCell ref="F49:F52"/>
    <mergeCell ref="G49:G52"/>
    <mergeCell ref="H49:H52"/>
    <mergeCell ref="J44:J47"/>
    <mergeCell ref="K44:K47"/>
    <mergeCell ref="L44:L47"/>
    <mergeCell ref="M44:M47"/>
    <mergeCell ref="F44:F47"/>
    <mergeCell ref="G44:G47"/>
    <mergeCell ref="H44:H47"/>
    <mergeCell ref="I44:I47"/>
    <mergeCell ref="A44:A47"/>
    <mergeCell ref="B44:B47"/>
    <mergeCell ref="D44:D47"/>
    <mergeCell ref="E44:E47"/>
    <mergeCell ref="M36:M39"/>
    <mergeCell ref="N36:N39"/>
    <mergeCell ref="O36:O39"/>
    <mergeCell ref="A40:O43"/>
    <mergeCell ref="I36:I39"/>
    <mergeCell ref="J36:J39"/>
    <mergeCell ref="K36:K39"/>
    <mergeCell ref="L36:L39"/>
    <mergeCell ref="N31:N34"/>
    <mergeCell ref="O31:O34"/>
    <mergeCell ref="A35:O35"/>
    <mergeCell ref="A36:A39"/>
    <mergeCell ref="B36:B39"/>
    <mergeCell ref="D36:D39"/>
    <mergeCell ref="E36:E39"/>
    <mergeCell ref="F36:F39"/>
    <mergeCell ref="G36:G39"/>
    <mergeCell ref="H36:H39"/>
    <mergeCell ref="J31:J34"/>
    <mergeCell ref="K31:K34"/>
    <mergeCell ref="L31:L34"/>
    <mergeCell ref="M31:M34"/>
    <mergeCell ref="F31:F34"/>
    <mergeCell ref="G31:G34"/>
    <mergeCell ref="H31:H34"/>
    <mergeCell ref="I31:I34"/>
    <mergeCell ref="A31:A34"/>
    <mergeCell ref="B31:B34"/>
    <mergeCell ref="D31:D34"/>
    <mergeCell ref="E31:E34"/>
    <mergeCell ref="N25:N28"/>
    <mergeCell ref="O25:O28"/>
    <mergeCell ref="A29:O29"/>
    <mergeCell ref="A30:B30"/>
    <mergeCell ref="J25:J28"/>
    <mergeCell ref="K25:K28"/>
    <mergeCell ref="L25:L28"/>
    <mergeCell ref="M25:M28"/>
    <mergeCell ref="F25:F28"/>
    <mergeCell ref="G25:G28"/>
    <mergeCell ref="H25:H28"/>
    <mergeCell ref="I25:I28"/>
    <mergeCell ref="A25:A28"/>
    <mergeCell ref="B25:B28"/>
    <mergeCell ref="D25:D28"/>
    <mergeCell ref="E25:E28"/>
    <mergeCell ref="M20:M23"/>
    <mergeCell ref="N20:N23"/>
    <mergeCell ref="O20:O23"/>
    <mergeCell ref="A24:O24"/>
    <mergeCell ref="I20:I23"/>
    <mergeCell ref="J20:J23"/>
    <mergeCell ref="K20:K23"/>
    <mergeCell ref="L20:L23"/>
    <mergeCell ref="N15:N18"/>
    <mergeCell ref="O15:O18"/>
    <mergeCell ref="A19:O19"/>
    <mergeCell ref="A20:A23"/>
    <mergeCell ref="B20:B23"/>
    <mergeCell ref="D20:D23"/>
    <mergeCell ref="E20:E23"/>
    <mergeCell ref="F20:F23"/>
    <mergeCell ref="G20:G23"/>
    <mergeCell ref="H20:H23"/>
    <mergeCell ref="J15:J18"/>
    <mergeCell ref="K15:K18"/>
    <mergeCell ref="L15:L18"/>
    <mergeCell ref="M15:M18"/>
    <mergeCell ref="O11:O12"/>
    <mergeCell ref="A14:D14"/>
    <mergeCell ref="A15:A18"/>
    <mergeCell ref="B15:B18"/>
    <mergeCell ref="D15:D18"/>
    <mergeCell ref="E15:E18"/>
    <mergeCell ref="F15:F18"/>
    <mergeCell ref="G15:G18"/>
    <mergeCell ref="H15:H18"/>
    <mergeCell ref="I15:I18"/>
    <mergeCell ref="E11:E12"/>
    <mergeCell ref="F11:F12"/>
    <mergeCell ref="G11:M11"/>
    <mergeCell ref="N11:N12"/>
    <mergeCell ref="A11:A12"/>
    <mergeCell ref="B11:B12"/>
    <mergeCell ref="C11:C12"/>
    <mergeCell ref="D11:D12"/>
    <mergeCell ref="A4:O4"/>
    <mergeCell ref="A5:O5"/>
    <mergeCell ref="A6:O6"/>
    <mergeCell ref="A7:O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88">
      <selection activeCell="F73" sqref="F73:F77"/>
    </sheetView>
  </sheetViews>
  <sheetFormatPr defaultColWidth="9.00390625" defaultRowHeight="12.75"/>
  <cols>
    <col min="1" max="1" width="3.875" style="0" customWidth="1"/>
    <col min="2" max="2" width="5.75390625" style="0" customWidth="1"/>
    <col min="3" max="3" width="6.375" style="0" customWidth="1"/>
    <col min="5" max="5" width="14.625" style="812" customWidth="1"/>
    <col min="6" max="6" width="12.625" style="0" customWidth="1"/>
    <col min="7" max="7" width="12.375" style="0" customWidth="1"/>
    <col min="9" max="9" width="10.25390625" style="0" customWidth="1"/>
  </cols>
  <sheetData>
    <row r="1" spans="1:15" ht="15.75">
      <c r="A1" s="819"/>
      <c r="B1" s="819"/>
      <c r="C1" s="819"/>
      <c r="D1" s="819"/>
      <c r="E1" s="1190"/>
      <c r="F1" s="819"/>
      <c r="G1" s="819"/>
      <c r="H1" s="819"/>
      <c r="I1" s="819"/>
      <c r="J1" s="820"/>
      <c r="K1" s="820"/>
      <c r="L1" s="820"/>
      <c r="M1" s="820"/>
      <c r="N1" s="821" t="s">
        <v>130</v>
      </c>
      <c r="O1" s="821"/>
    </row>
    <row r="2" spans="1:15" ht="15.75">
      <c r="A2" s="819"/>
      <c r="B2" s="819"/>
      <c r="C2" s="819"/>
      <c r="D2" s="819"/>
      <c r="E2" s="1190"/>
      <c r="F2" s="819"/>
      <c r="G2" s="819"/>
      <c r="H2" s="819"/>
      <c r="I2" s="819"/>
      <c r="J2" s="820"/>
      <c r="K2" s="820"/>
      <c r="L2" s="820"/>
      <c r="M2" s="820"/>
      <c r="N2" s="822"/>
      <c r="O2" s="822"/>
    </row>
    <row r="3" spans="1:15" ht="15.75">
      <c r="A3" s="819"/>
      <c r="B3" s="819"/>
      <c r="C3" s="819"/>
      <c r="D3" s="819"/>
      <c r="E3" s="1190"/>
      <c r="F3" s="819"/>
      <c r="G3" s="819"/>
      <c r="H3" s="819"/>
      <c r="I3" s="819"/>
      <c r="J3" s="820"/>
      <c r="K3" s="820"/>
      <c r="L3" s="820"/>
      <c r="M3" s="820"/>
      <c r="N3" s="822"/>
      <c r="O3" s="822"/>
    </row>
    <row r="4" spans="1:15" ht="15.75">
      <c r="A4" s="819"/>
      <c r="B4" s="819"/>
      <c r="C4" s="819"/>
      <c r="D4" s="819"/>
      <c r="E4" s="1190"/>
      <c r="F4" s="819"/>
      <c r="G4" s="819"/>
      <c r="H4" s="819"/>
      <c r="I4" s="819"/>
      <c r="J4" s="823"/>
      <c r="K4" s="823"/>
      <c r="L4" s="823"/>
      <c r="M4" s="823"/>
      <c r="N4" s="823"/>
      <c r="O4" s="823"/>
    </row>
    <row r="5" spans="1:15" ht="15.75">
      <c r="A5" s="824" t="s">
        <v>131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</row>
    <row r="6" spans="1:15" ht="15.75">
      <c r="A6" s="824" t="s">
        <v>132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1:15" ht="15.75">
      <c r="A7" s="824" t="s">
        <v>900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</row>
    <row r="8" spans="1:15" ht="15.75">
      <c r="A8" s="819"/>
      <c r="B8" s="819"/>
      <c r="C8" s="819"/>
      <c r="D8" s="819"/>
      <c r="E8" s="1190"/>
      <c r="F8" s="819"/>
      <c r="G8" s="819"/>
      <c r="H8" s="819"/>
      <c r="I8" s="819"/>
      <c r="J8" s="821"/>
      <c r="K8" s="821"/>
      <c r="L8" s="821"/>
      <c r="M8" s="821"/>
      <c r="N8" s="825"/>
      <c r="O8" s="825"/>
    </row>
    <row r="9" spans="1:15" ht="17.25" customHeight="1">
      <c r="A9" s="819"/>
      <c r="B9" s="819"/>
      <c r="C9" s="819"/>
      <c r="D9" s="819"/>
      <c r="E9" s="1190"/>
      <c r="F9" s="819"/>
      <c r="G9" s="819"/>
      <c r="H9" s="819"/>
      <c r="I9" s="819"/>
      <c r="J9" s="823"/>
      <c r="K9" s="823"/>
      <c r="L9" s="823"/>
      <c r="M9" s="823"/>
      <c r="N9" s="823"/>
      <c r="O9" s="823"/>
    </row>
    <row r="10" spans="14:15" ht="16.5" customHeight="1" thickBot="1">
      <c r="N10" s="826"/>
      <c r="O10" s="8" t="s">
        <v>508</v>
      </c>
    </row>
    <row r="11" spans="1:15" ht="24.75" customHeight="1" thickTop="1">
      <c r="A11" s="827" t="s">
        <v>571</v>
      </c>
      <c r="B11" s="828" t="s">
        <v>572</v>
      </c>
      <c r="C11" s="828" t="s">
        <v>573</v>
      </c>
      <c r="D11" s="828" t="s">
        <v>574</v>
      </c>
      <c r="E11" s="1191" t="s">
        <v>133</v>
      </c>
      <c r="F11" s="828" t="s">
        <v>134</v>
      </c>
      <c r="G11" s="828" t="s">
        <v>135</v>
      </c>
      <c r="H11" s="828" t="s">
        <v>136</v>
      </c>
      <c r="I11" s="828" t="s">
        <v>137</v>
      </c>
      <c r="J11" s="828" t="s">
        <v>138</v>
      </c>
      <c r="K11" s="829" t="s">
        <v>139</v>
      </c>
      <c r="L11" s="830"/>
      <c r="M11" s="830"/>
      <c r="N11" s="830"/>
      <c r="O11" s="831"/>
    </row>
    <row r="12" spans="1:15" ht="12.75">
      <c r="A12" s="832"/>
      <c r="B12" s="833"/>
      <c r="C12" s="833"/>
      <c r="D12" s="833"/>
      <c r="E12" s="1192"/>
      <c r="F12" s="833"/>
      <c r="G12" s="833"/>
      <c r="H12" s="833"/>
      <c r="I12" s="833"/>
      <c r="J12" s="833"/>
      <c r="K12" s="834">
        <v>2006</v>
      </c>
      <c r="L12" s="835"/>
      <c r="M12" s="836"/>
      <c r="N12" s="837">
        <v>2007</v>
      </c>
      <c r="O12" s="838">
        <v>2008</v>
      </c>
    </row>
    <row r="13" spans="1:15" ht="22.5">
      <c r="A13" s="839"/>
      <c r="B13" s="840"/>
      <c r="C13" s="840"/>
      <c r="D13" s="841"/>
      <c r="E13" s="1193"/>
      <c r="F13" s="840"/>
      <c r="G13" s="840"/>
      <c r="H13" s="840"/>
      <c r="I13" s="840"/>
      <c r="J13" s="842"/>
      <c r="K13" s="843" t="s">
        <v>140</v>
      </c>
      <c r="L13" s="843" t="s">
        <v>507</v>
      </c>
      <c r="M13" s="843" t="s">
        <v>141</v>
      </c>
      <c r="N13" s="608"/>
      <c r="O13" s="844"/>
    </row>
    <row r="14" spans="1:15" ht="12.75">
      <c r="A14" s="845">
        <v>1</v>
      </c>
      <c r="B14" s="846">
        <v>2</v>
      </c>
      <c r="C14" s="846">
        <v>3</v>
      </c>
      <c r="D14" s="846">
        <v>4</v>
      </c>
      <c r="E14" s="1194">
        <v>5</v>
      </c>
      <c r="F14" s="846">
        <v>6</v>
      </c>
      <c r="G14" s="846">
        <v>7</v>
      </c>
      <c r="H14" s="846">
        <v>8</v>
      </c>
      <c r="I14" s="846">
        <v>9</v>
      </c>
      <c r="J14" s="846">
        <v>10</v>
      </c>
      <c r="K14" s="846">
        <v>11</v>
      </c>
      <c r="L14" s="846">
        <v>12</v>
      </c>
      <c r="M14" s="846">
        <v>13</v>
      </c>
      <c r="N14" s="846">
        <v>14</v>
      </c>
      <c r="O14" s="847">
        <v>15</v>
      </c>
    </row>
    <row r="15" spans="1:15" ht="65.25" customHeight="1">
      <c r="A15" s="848"/>
      <c r="B15" s="849" t="s">
        <v>579</v>
      </c>
      <c r="C15" s="850"/>
      <c r="D15" s="850"/>
      <c r="E15" s="1195" t="s">
        <v>142</v>
      </c>
      <c r="F15" s="851" t="s">
        <v>143</v>
      </c>
      <c r="G15" s="852" t="s">
        <v>917</v>
      </c>
      <c r="H15" s="853"/>
      <c r="I15" s="854"/>
      <c r="J15" s="855"/>
      <c r="K15" s="855"/>
      <c r="L15" s="855"/>
      <c r="M15" s="855"/>
      <c r="N15" s="854"/>
      <c r="O15" s="856"/>
    </row>
    <row r="16" spans="1:15" ht="111" customHeight="1">
      <c r="A16" s="857" t="s">
        <v>578</v>
      </c>
      <c r="B16" s="858"/>
      <c r="C16" s="859" t="s">
        <v>581</v>
      </c>
      <c r="D16" s="860"/>
      <c r="E16" s="1196" t="s">
        <v>144</v>
      </c>
      <c r="F16" s="861" t="s">
        <v>145</v>
      </c>
      <c r="G16" s="756"/>
      <c r="H16" s="862" t="s">
        <v>146</v>
      </c>
      <c r="I16" s="863"/>
      <c r="J16" s="864"/>
      <c r="K16" s="864"/>
      <c r="L16" s="864"/>
      <c r="M16" s="864"/>
      <c r="N16" s="863"/>
      <c r="O16" s="865"/>
    </row>
    <row r="17" spans="1:15" ht="24">
      <c r="A17" s="866"/>
      <c r="B17" s="858"/>
      <c r="C17" s="867"/>
      <c r="D17" s="860">
        <v>6058</v>
      </c>
      <c r="E17" s="1196" t="s">
        <v>147</v>
      </c>
      <c r="F17" s="868"/>
      <c r="G17" s="868"/>
      <c r="H17" s="869"/>
      <c r="I17" s="870">
        <v>334260</v>
      </c>
      <c r="J17" s="871">
        <v>6552</v>
      </c>
      <c r="K17" s="871">
        <v>327708</v>
      </c>
      <c r="L17" s="872" t="s">
        <v>516</v>
      </c>
      <c r="M17" s="872" t="s">
        <v>516</v>
      </c>
      <c r="N17" s="873" t="s">
        <v>516</v>
      </c>
      <c r="O17" s="874" t="s">
        <v>516</v>
      </c>
    </row>
    <row r="18" spans="1:15" ht="24">
      <c r="A18" s="866"/>
      <c r="B18" s="858"/>
      <c r="C18" s="867"/>
      <c r="D18" s="860">
        <v>6059</v>
      </c>
      <c r="E18" s="1196" t="s">
        <v>148</v>
      </c>
      <c r="F18" s="868"/>
      <c r="G18" s="868"/>
      <c r="H18" s="869"/>
      <c r="I18" s="870">
        <v>176487</v>
      </c>
      <c r="J18" s="870">
        <v>4440</v>
      </c>
      <c r="K18" s="870">
        <v>2047</v>
      </c>
      <c r="L18" s="872" t="s">
        <v>516</v>
      </c>
      <c r="M18" s="872" t="s">
        <v>516</v>
      </c>
      <c r="N18" s="875">
        <v>170000</v>
      </c>
      <c r="O18" s="874" t="s">
        <v>516</v>
      </c>
    </row>
    <row r="19" spans="1:15" ht="12.75">
      <c r="A19" s="866"/>
      <c r="B19" s="858"/>
      <c r="C19" s="867"/>
      <c r="D19" s="876" t="s">
        <v>149</v>
      </c>
      <c r="E19" s="1196"/>
      <c r="F19" s="868"/>
      <c r="G19" s="868"/>
      <c r="H19" s="877"/>
      <c r="I19" s="870">
        <f>SUM(I17:I18)</f>
        <v>510747</v>
      </c>
      <c r="J19" s="870">
        <f>SUM(J17:J18)</f>
        <v>10992</v>
      </c>
      <c r="K19" s="870">
        <f>SUM(K17:K18)</f>
        <v>329755</v>
      </c>
      <c r="L19" s="872" t="s">
        <v>516</v>
      </c>
      <c r="M19" s="878" t="s">
        <v>516</v>
      </c>
      <c r="N19" s="875">
        <v>170000</v>
      </c>
      <c r="O19" s="874" t="s">
        <v>516</v>
      </c>
    </row>
    <row r="20" spans="1:15" ht="12.75">
      <c r="A20" s="879" t="s">
        <v>585</v>
      </c>
      <c r="B20" s="880"/>
      <c r="C20" s="867"/>
      <c r="D20" s="881"/>
      <c r="E20" s="882"/>
      <c r="F20" s="883" t="s">
        <v>150</v>
      </c>
      <c r="G20" s="852" t="s">
        <v>917</v>
      </c>
      <c r="H20" s="884" t="s">
        <v>151</v>
      </c>
      <c r="I20" s="885"/>
      <c r="J20" s="885"/>
      <c r="K20" s="885"/>
      <c r="L20" s="885"/>
      <c r="M20" s="885"/>
      <c r="N20" s="885"/>
      <c r="O20" s="886"/>
    </row>
    <row r="21" spans="1:15" ht="24">
      <c r="A21" s="879"/>
      <c r="B21" s="880"/>
      <c r="C21" s="867"/>
      <c r="D21" s="887">
        <v>6058</v>
      </c>
      <c r="E21" s="1197" t="s">
        <v>152</v>
      </c>
      <c r="F21" s="888"/>
      <c r="G21" s="756"/>
      <c r="H21" s="889"/>
      <c r="I21" s="890">
        <v>450000</v>
      </c>
      <c r="J21" s="872" t="s">
        <v>516</v>
      </c>
      <c r="K21" s="891" t="s">
        <v>516</v>
      </c>
      <c r="L21" s="872" t="s">
        <v>516</v>
      </c>
      <c r="M21" s="872" t="s">
        <v>516</v>
      </c>
      <c r="N21" s="872" t="s">
        <v>516</v>
      </c>
      <c r="O21" s="892">
        <v>450000</v>
      </c>
    </row>
    <row r="22" spans="1:15" ht="12.75">
      <c r="A22" s="879"/>
      <c r="B22" s="880"/>
      <c r="C22" s="867"/>
      <c r="D22" s="893">
        <v>6059</v>
      </c>
      <c r="E22" s="1198" t="s">
        <v>153</v>
      </c>
      <c r="F22" s="888"/>
      <c r="G22" s="868"/>
      <c r="H22" s="889"/>
      <c r="I22" s="894">
        <v>478500</v>
      </c>
      <c r="J22" s="872" t="s">
        <v>516</v>
      </c>
      <c r="K22" s="895" t="s">
        <v>516</v>
      </c>
      <c r="L22" s="872" t="s">
        <v>516</v>
      </c>
      <c r="M22" s="872" t="s">
        <v>516</v>
      </c>
      <c r="N22" s="872" t="s">
        <v>516</v>
      </c>
      <c r="O22" s="892">
        <v>478500</v>
      </c>
    </row>
    <row r="23" spans="1:15" ht="24">
      <c r="A23" s="879"/>
      <c r="B23" s="880"/>
      <c r="C23" s="867"/>
      <c r="D23" s="887">
        <v>6059</v>
      </c>
      <c r="E23" s="1197" t="s">
        <v>154</v>
      </c>
      <c r="F23" s="888"/>
      <c r="G23" s="868"/>
      <c r="H23" s="889"/>
      <c r="I23" s="894">
        <v>571500</v>
      </c>
      <c r="J23" s="896">
        <v>34573</v>
      </c>
      <c r="K23" s="897">
        <v>10000</v>
      </c>
      <c r="L23" s="872" t="s">
        <v>516</v>
      </c>
      <c r="M23" s="872" t="s">
        <v>516</v>
      </c>
      <c r="N23" s="872" t="s">
        <v>516</v>
      </c>
      <c r="O23" s="892">
        <v>526927</v>
      </c>
    </row>
    <row r="24" spans="1:15" ht="12.75">
      <c r="A24" s="898"/>
      <c r="B24" s="899"/>
      <c r="C24" s="900"/>
      <c r="D24" s="901" t="s">
        <v>149</v>
      </c>
      <c r="E24" s="1199"/>
      <c r="F24" s="902"/>
      <c r="G24" s="903"/>
      <c r="H24" s="904"/>
      <c r="I24" s="905">
        <f>SUM(J24:O24)</f>
        <v>1500000</v>
      </c>
      <c r="J24" s="906">
        <v>34573</v>
      </c>
      <c r="K24" s="907">
        <f>SUM(K21:K23)</f>
        <v>10000</v>
      </c>
      <c r="L24" s="908" t="s">
        <v>516</v>
      </c>
      <c r="M24" s="909" t="s">
        <v>516</v>
      </c>
      <c r="N24" s="878" t="s">
        <v>516</v>
      </c>
      <c r="O24" s="910">
        <v>1455427</v>
      </c>
    </row>
    <row r="25" spans="1:15" ht="24">
      <c r="A25" s="848"/>
      <c r="B25" s="911">
        <v>630</v>
      </c>
      <c r="C25" s="912"/>
      <c r="D25" s="913"/>
      <c r="E25" s="1195" t="s">
        <v>155</v>
      </c>
      <c r="F25" s="914" t="s">
        <v>156</v>
      </c>
      <c r="G25" s="915" t="s">
        <v>157</v>
      </c>
      <c r="H25" s="916"/>
      <c r="I25" s="917"/>
      <c r="J25" s="918"/>
      <c r="K25" s="917"/>
      <c r="L25" s="918"/>
      <c r="M25" s="917"/>
      <c r="N25" s="917"/>
      <c r="O25" s="919"/>
    </row>
    <row r="26" spans="1:15" ht="48">
      <c r="A26" s="920"/>
      <c r="B26" s="921"/>
      <c r="C26" s="922">
        <v>63003</v>
      </c>
      <c r="D26" s="923"/>
      <c r="E26" s="1196" t="s">
        <v>158</v>
      </c>
      <c r="F26" s="924" t="s">
        <v>159</v>
      </c>
      <c r="G26" s="925"/>
      <c r="H26" s="926"/>
      <c r="I26" s="927"/>
      <c r="J26" s="928"/>
      <c r="K26" s="927"/>
      <c r="L26" s="928"/>
      <c r="M26" s="927"/>
      <c r="N26" s="927"/>
      <c r="O26" s="929"/>
    </row>
    <row r="27" spans="1:15" ht="12.75">
      <c r="A27" s="930"/>
      <c r="B27" s="921"/>
      <c r="C27" s="931"/>
      <c r="D27" s="932"/>
      <c r="E27" s="1200"/>
      <c r="F27" s="933"/>
      <c r="G27" s="887"/>
      <c r="H27" s="934"/>
      <c r="I27" s="896"/>
      <c r="J27" s="896"/>
      <c r="K27" s="896"/>
      <c r="L27" s="896"/>
      <c r="M27" s="896"/>
      <c r="N27" s="896"/>
      <c r="O27" s="935"/>
    </row>
    <row r="28" spans="1:15" ht="12.75">
      <c r="A28" s="930"/>
      <c r="B28" s="921"/>
      <c r="C28" s="931"/>
      <c r="D28" s="932"/>
      <c r="E28" s="1200"/>
      <c r="F28" s="933"/>
      <c r="G28" s="887"/>
      <c r="H28" s="934"/>
      <c r="I28" s="896"/>
      <c r="J28" s="896"/>
      <c r="K28" s="896"/>
      <c r="L28" s="896"/>
      <c r="M28" s="896"/>
      <c r="N28" s="896"/>
      <c r="O28" s="935"/>
    </row>
    <row r="29" spans="1:15" ht="12.75">
      <c r="A29" s="930"/>
      <c r="B29" s="921"/>
      <c r="C29" s="931"/>
      <c r="D29" s="936"/>
      <c r="E29" s="1201"/>
      <c r="F29" s="937"/>
      <c r="G29" s="938"/>
      <c r="H29" s="939"/>
      <c r="I29" s="906"/>
      <c r="J29" s="906"/>
      <c r="K29" s="906"/>
      <c r="L29" s="906"/>
      <c r="M29" s="906"/>
      <c r="N29" s="906"/>
      <c r="O29" s="940"/>
    </row>
    <row r="30" spans="1:15" ht="48">
      <c r="A30" s="941" t="s">
        <v>590</v>
      </c>
      <c r="B30" s="942"/>
      <c r="C30" s="943"/>
      <c r="D30" s="944"/>
      <c r="E30" s="1202"/>
      <c r="F30" s="945" t="s">
        <v>160</v>
      </c>
      <c r="G30" s="946"/>
      <c r="H30" s="947" t="s">
        <v>161</v>
      </c>
      <c r="I30" s="896"/>
      <c r="J30" s="896"/>
      <c r="K30" s="896"/>
      <c r="L30" s="896"/>
      <c r="M30" s="896"/>
      <c r="N30" s="896"/>
      <c r="O30" s="935"/>
    </row>
    <row r="31" spans="1:15" ht="24">
      <c r="A31" s="948"/>
      <c r="B31" s="942"/>
      <c r="C31" s="943"/>
      <c r="D31" s="944">
        <v>6058</v>
      </c>
      <c r="E31" s="1197" t="s">
        <v>162</v>
      </c>
      <c r="F31" s="945"/>
      <c r="G31" s="949"/>
      <c r="H31" s="950"/>
      <c r="I31" s="896">
        <v>2005715</v>
      </c>
      <c r="J31" s="951">
        <v>4727</v>
      </c>
      <c r="K31" s="871">
        <v>1406037</v>
      </c>
      <c r="L31" s="952" t="s">
        <v>516</v>
      </c>
      <c r="M31" s="953" t="s">
        <v>516</v>
      </c>
      <c r="N31" s="896">
        <v>594951</v>
      </c>
      <c r="O31" s="874" t="s">
        <v>516</v>
      </c>
    </row>
    <row r="32" spans="1:15" ht="24">
      <c r="A32" s="948"/>
      <c r="B32" s="942"/>
      <c r="C32" s="943"/>
      <c r="D32" s="944" t="s">
        <v>163</v>
      </c>
      <c r="E32" s="1197" t="s">
        <v>164</v>
      </c>
      <c r="F32" s="945"/>
      <c r="G32" s="954"/>
      <c r="H32" s="950"/>
      <c r="I32" s="896">
        <v>1042484</v>
      </c>
      <c r="J32" s="896">
        <v>2457</v>
      </c>
      <c r="K32" s="896">
        <v>730797</v>
      </c>
      <c r="L32" s="896">
        <v>11674</v>
      </c>
      <c r="M32" s="955">
        <v>1.6</v>
      </c>
      <c r="N32" s="896">
        <v>309230</v>
      </c>
      <c r="O32" s="874" t="s">
        <v>516</v>
      </c>
    </row>
    <row r="33" spans="1:15" ht="24">
      <c r="A33" s="948"/>
      <c r="B33" s="942"/>
      <c r="C33" s="943"/>
      <c r="D33" s="944"/>
      <c r="E33" s="1197" t="s">
        <v>165</v>
      </c>
      <c r="F33" s="945"/>
      <c r="G33" s="954"/>
      <c r="H33" s="950"/>
      <c r="I33" s="896">
        <v>3048199</v>
      </c>
      <c r="J33" s="896">
        <v>7184</v>
      </c>
      <c r="K33" s="896">
        <v>2136834</v>
      </c>
      <c r="L33" s="896">
        <v>11674</v>
      </c>
      <c r="M33" s="955">
        <v>0.5</v>
      </c>
      <c r="N33" s="896">
        <v>904181</v>
      </c>
      <c r="O33" s="874"/>
    </row>
    <row r="34" spans="1:15" ht="12.75">
      <c r="A34" s="948"/>
      <c r="B34" s="942"/>
      <c r="C34" s="943"/>
      <c r="D34" s="944" t="s">
        <v>166</v>
      </c>
      <c r="E34" s="1197" t="s">
        <v>167</v>
      </c>
      <c r="F34" s="945"/>
      <c r="G34" s="954"/>
      <c r="H34" s="950"/>
      <c r="I34" s="896">
        <v>61780</v>
      </c>
      <c r="J34" s="896">
        <v>61780</v>
      </c>
      <c r="K34" s="956" t="s">
        <v>516</v>
      </c>
      <c r="L34" s="956" t="s">
        <v>516</v>
      </c>
      <c r="M34" s="957" t="s">
        <v>516</v>
      </c>
      <c r="N34" s="956" t="s">
        <v>516</v>
      </c>
      <c r="O34" s="874" t="s">
        <v>516</v>
      </c>
    </row>
    <row r="35" spans="1:15" ht="12.75">
      <c r="A35" s="948"/>
      <c r="B35" s="942"/>
      <c r="C35" s="943"/>
      <c r="D35" s="944"/>
      <c r="E35" s="1197" t="s">
        <v>168</v>
      </c>
      <c r="F35" s="945"/>
      <c r="G35" s="954"/>
      <c r="H35" s="950"/>
      <c r="I35" s="896"/>
      <c r="J35" s="896"/>
      <c r="K35" s="896"/>
      <c r="L35" s="896"/>
      <c r="M35" s="955"/>
      <c r="N35" s="896"/>
      <c r="O35" s="874"/>
    </row>
    <row r="36" spans="1:15" ht="12.75">
      <c r="A36" s="948"/>
      <c r="B36" s="942"/>
      <c r="C36" s="943"/>
      <c r="D36" s="958" t="s">
        <v>149</v>
      </c>
      <c r="E36" s="1203"/>
      <c r="F36" s="959"/>
      <c r="G36" s="960"/>
      <c r="H36" s="961"/>
      <c r="I36" s="962">
        <v>3109979</v>
      </c>
      <c r="J36" s="906">
        <v>68964</v>
      </c>
      <c r="K36" s="906">
        <v>2136834</v>
      </c>
      <c r="L36" s="906">
        <v>11674</v>
      </c>
      <c r="M36" s="963">
        <v>0.5</v>
      </c>
      <c r="N36" s="906">
        <v>904181</v>
      </c>
      <c r="O36" s="964" t="s">
        <v>516</v>
      </c>
    </row>
    <row r="37" spans="1:15" ht="12.75">
      <c r="A37" s="965" t="s">
        <v>596</v>
      </c>
      <c r="B37" s="966"/>
      <c r="C37" s="943"/>
      <c r="D37" s="967"/>
      <c r="E37" s="1204"/>
      <c r="F37" s="968" t="s">
        <v>169</v>
      </c>
      <c r="G37" s="915" t="s">
        <v>170</v>
      </c>
      <c r="H37" s="969" t="s">
        <v>146</v>
      </c>
      <c r="I37" s="970"/>
      <c r="J37" s="970"/>
      <c r="K37" s="970"/>
      <c r="L37" s="970"/>
      <c r="M37" s="971"/>
      <c r="N37" s="970"/>
      <c r="O37" s="972"/>
    </row>
    <row r="38" spans="1:15" ht="24">
      <c r="A38" s="973"/>
      <c r="B38" s="966"/>
      <c r="C38" s="943"/>
      <c r="D38" s="944">
        <v>6058</v>
      </c>
      <c r="E38" s="1197" t="s">
        <v>162</v>
      </c>
      <c r="F38" s="974"/>
      <c r="G38" s="925"/>
      <c r="H38" s="383"/>
      <c r="I38" s="896">
        <v>3442126</v>
      </c>
      <c r="J38" s="951">
        <v>8788</v>
      </c>
      <c r="K38" s="975">
        <v>2400700</v>
      </c>
      <c r="L38" s="952" t="s">
        <v>516</v>
      </c>
      <c r="M38" s="957" t="s">
        <v>516</v>
      </c>
      <c r="N38" s="896">
        <v>1032638</v>
      </c>
      <c r="O38" s="874" t="s">
        <v>516</v>
      </c>
    </row>
    <row r="39" spans="1:15" ht="24">
      <c r="A39" s="973"/>
      <c r="B39" s="976"/>
      <c r="C39" s="943"/>
      <c r="D39" s="944" t="s">
        <v>163</v>
      </c>
      <c r="E39" s="1197" t="s">
        <v>164</v>
      </c>
      <c r="F39" s="945"/>
      <c r="G39" s="977"/>
      <c r="H39" s="950"/>
      <c r="I39" s="896">
        <v>1789068</v>
      </c>
      <c r="J39" s="896">
        <v>4568</v>
      </c>
      <c r="K39" s="896">
        <v>1247780</v>
      </c>
      <c r="L39" s="896">
        <v>15590</v>
      </c>
      <c r="M39" s="955">
        <v>1.2</v>
      </c>
      <c r="N39" s="896">
        <v>536720</v>
      </c>
      <c r="O39" s="874" t="s">
        <v>516</v>
      </c>
    </row>
    <row r="40" spans="1:15" ht="24">
      <c r="A40" s="973"/>
      <c r="B40" s="976"/>
      <c r="C40" s="943"/>
      <c r="D40" s="944"/>
      <c r="E40" s="1197" t="s">
        <v>165</v>
      </c>
      <c r="F40" s="945"/>
      <c r="G40" s="977"/>
      <c r="H40" s="950"/>
      <c r="I40" s="896">
        <v>5231194</v>
      </c>
      <c r="J40" s="896">
        <v>13356</v>
      </c>
      <c r="K40" s="896">
        <v>3648480</v>
      </c>
      <c r="L40" s="896">
        <v>15590</v>
      </c>
      <c r="M40" s="955">
        <v>0.4</v>
      </c>
      <c r="N40" s="896">
        <v>1569358</v>
      </c>
      <c r="O40" s="874" t="s">
        <v>516</v>
      </c>
    </row>
    <row r="41" spans="1:15" ht="12.75">
      <c r="A41" s="973"/>
      <c r="B41" s="976"/>
      <c r="C41" s="943"/>
      <c r="D41" s="944" t="s">
        <v>166</v>
      </c>
      <c r="E41" s="1197" t="s">
        <v>167</v>
      </c>
      <c r="F41" s="945"/>
      <c r="G41" s="977"/>
      <c r="H41" s="950"/>
      <c r="I41" s="896">
        <v>174195</v>
      </c>
      <c r="J41" s="896">
        <v>174195</v>
      </c>
      <c r="K41" s="956" t="s">
        <v>516</v>
      </c>
      <c r="L41" s="956" t="s">
        <v>516</v>
      </c>
      <c r="M41" s="957" t="s">
        <v>516</v>
      </c>
      <c r="N41" s="956" t="s">
        <v>516</v>
      </c>
      <c r="O41" s="874" t="s">
        <v>516</v>
      </c>
    </row>
    <row r="42" spans="1:15" ht="12.75">
      <c r="A42" s="973"/>
      <c r="B42" s="976"/>
      <c r="C42" s="943"/>
      <c r="D42" s="944"/>
      <c r="E42" s="1197" t="s">
        <v>168</v>
      </c>
      <c r="F42" s="945"/>
      <c r="G42" s="977"/>
      <c r="H42" s="950"/>
      <c r="I42" s="896"/>
      <c r="J42" s="896"/>
      <c r="K42" s="896"/>
      <c r="L42" s="896"/>
      <c r="M42" s="955"/>
      <c r="N42" s="896"/>
      <c r="O42" s="874"/>
    </row>
    <row r="43" spans="1:15" ht="12.75">
      <c r="A43" s="978"/>
      <c r="B43" s="979"/>
      <c r="C43" s="980"/>
      <c r="D43" s="958" t="s">
        <v>149</v>
      </c>
      <c r="E43" s="1203"/>
      <c r="F43" s="959"/>
      <c r="G43" s="981"/>
      <c r="H43" s="961"/>
      <c r="I43" s="906">
        <v>5405389</v>
      </c>
      <c r="J43" s="906">
        <v>187551</v>
      </c>
      <c r="K43" s="906">
        <v>3648480</v>
      </c>
      <c r="L43" s="906">
        <v>15590</v>
      </c>
      <c r="M43" s="963">
        <v>0.4</v>
      </c>
      <c r="N43" s="906">
        <v>1569358</v>
      </c>
      <c r="O43" s="964" t="s">
        <v>516</v>
      </c>
    </row>
    <row r="44" spans="1:15" ht="48">
      <c r="A44" s="965" t="s">
        <v>615</v>
      </c>
      <c r="B44" s="943"/>
      <c r="C44" s="982"/>
      <c r="D44" s="944"/>
      <c r="E44" s="1202"/>
      <c r="F44" s="945" t="s">
        <v>171</v>
      </c>
      <c r="G44" s="915" t="s">
        <v>172</v>
      </c>
      <c r="H44" s="983" t="s">
        <v>146</v>
      </c>
      <c r="I44" s="896"/>
      <c r="J44" s="896"/>
      <c r="K44" s="896"/>
      <c r="L44" s="896"/>
      <c r="M44" s="955"/>
      <c r="N44" s="896"/>
      <c r="O44" s="984"/>
    </row>
    <row r="45" spans="1:15" ht="24">
      <c r="A45" s="973"/>
      <c r="B45" s="943"/>
      <c r="C45" s="943"/>
      <c r="D45" s="944">
        <v>6058</v>
      </c>
      <c r="E45" s="1197" t="s">
        <v>162</v>
      </c>
      <c r="F45" s="945"/>
      <c r="G45" s="925"/>
      <c r="H45" s="950"/>
      <c r="I45" s="896">
        <v>2403549</v>
      </c>
      <c r="J45" s="951">
        <v>4948</v>
      </c>
      <c r="K45" s="985">
        <v>1682077</v>
      </c>
      <c r="L45" s="952" t="s">
        <v>516</v>
      </c>
      <c r="M45" s="986" t="s">
        <v>516</v>
      </c>
      <c r="N45" s="896">
        <v>716524</v>
      </c>
      <c r="O45" s="874" t="s">
        <v>516</v>
      </c>
    </row>
    <row r="46" spans="1:15" ht="24">
      <c r="A46" s="973"/>
      <c r="B46" s="943"/>
      <c r="C46" s="943"/>
      <c r="D46" s="944" t="s">
        <v>163</v>
      </c>
      <c r="E46" s="1197" t="s">
        <v>164</v>
      </c>
      <c r="F46" s="945"/>
      <c r="G46" s="780"/>
      <c r="H46" s="950"/>
      <c r="I46" s="896">
        <v>1249262</v>
      </c>
      <c r="J46" s="896">
        <v>2572</v>
      </c>
      <c r="K46" s="987">
        <v>874271</v>
      </c>
      <c r="L46" s="896">
        <v>10910</v>
      </c>
      <c r="M46" s="988">
        <v>1.2</v>
      </c>
      <c r="N46" s="896">
        <v>372419</v>
      </c>
      <c r="O46" s="874" t="s">
        <v>516</v>
      </c>
    </row>
    <row r="47" spans="1:15" ht="24">
      <c r="A47" s="973"/>
      <c r="B47" s="943"/>
      <c r="C47" s="943"/>
      <c r="D47" s="944"/>
      <c r="E47" s="1197" t="s">
        <v>165</v>
      </c>
      <c r="F47" s="945"/>
      <c r="G47" s="977"/>
      <c r="H47" s="950"/>
      <c r="I47" s="896">
        <v>3652811</v>
      </c>
      <c r="J47" s="896">
        <v>7520</v>
      </c>
      <c r="K47" s="987">
        <v>2556348</v>
      </c>
      <c r="L47" s="896">
        <v>10910</v>
      </c>
      <c r="M47" s="988">
        <v>0.4</v>
      </c>
      <c r="N47" s="896">
        <v>1088943</v>
      </c>
      <c r="O47" s="874" t="s">
        <v>516</v>
      </c>
    </row>
    <row r="48" spans="1:15" ht="12.75">
      <c r="A48" s="973"/>
      <c r="B48" s="943"/>
      <c r="C48" s="943"/>
      <c r="D48" s="944" t="s">
        <v>166</v>
      </c>
      <c r="E48" s="1197" t="s">
        <v>167</v>
      </c>
      <c r="F48" s="945"/>
      <c r="G48" s="977"/>
      <c r="H48" s="950"/>
      <c r="I48" s="896">
        <v>55860</v>
      </c>
      <c r="J48" s="896">
        <v>55860</v>
      </c>
      <c r="K48" s="989" t="s">
        <v>516</v>
      </c>
      <c r="L48" s="956" t="s">
        <v>516</v>
      </c>
      <c r="M48" s="986" t="s">
        <v>516</v>
      </c>
      <c r="N48" s="956" t="s">
        <v>516</v>
      </c>
      <c r="O48" s="874" t="s">
        <v>516</v>
      </c>
    </row>
    <row r="49" spans="1:15" ht="12.75">
      <c r="A49" s="973"/>
      <c r="B49" s="943"/>
      <c r="C49" s="943"/>
      <c r="D49" s="944"/>
      <c r="E49" s="1197" t="s">
        <v>168</v>
      </c>
      <c r="F49" s="945"/>
      <c r="G49" s="977"/>
      <c r="H49" s="950"/>
      <c r="I49" s="896"/>
      <c r="J49" s="896"/>
      <c r="K49" s="987"/>
      <c r="L49" s="896"/>
      <c r="M49" s="988"/>
      <c r="N49" s="896"/>
      <c r="O49" s="874"/>
    </row>
    <row r="50" spans="1:15" ht="12.75">
      <c r="A50" s="973"/>
      <c r="B50" s="943"/>
      <c r="C50" s="943"/>
      <c r="D50" s="958" t="s">
        <v>149</v>
      </c>
      <c r="E50" s="1203"/>
      <c r="F50" s="959"/>
      <c r="G50" s="981"/>
      <c r="H50" s="961"/>
      <c r="I50" s="906">
        <v>3708671</v>
      </c>
      <c r="J50" s="906">
        <v>63380</v>
      </c>
      <c r="K50" s="962">
        <v>2556348</v>
      </c>
      <c r="L50" s="906">
        <v>10910</v>
      </c>
      <c r="M50" s="990">
        <v>0.4</v>
      </c>
      <c r="N50" s="906">
        <v>1088943</v>
      </c>
      <c r="O50" s="964" t="s">
        <v>516</v>
      </c>
    </row>
    <row r="51" spans="1:15" ht="25.5">
      <c r="A51" s="973"/>
      <c r="B51" s="966"/>
      <c r="C51" s="943"/>
      <c r="D51" s="944"/>
      <c r="E51" s="1202"/>
      <c r="F51" s="945" t="s">
        <v>173</v>
      </c>
      <c r="G51" s="991"/>
      <c r="H51" s="947" t="s">
        <v>161</v>
      </c>
      <c r="I51" s="896"/>
      <c r="J51" s="896"/>
      <c r="K51" s="896"/>
      <c r="L51" s="896"/>
      <c r="M51" s="955"/>
      <c r="N51" s="896"/>
      <c r="O51" s="984"/>
    </row>
    <row r="52" spans="1:15" ht="24">
      <c r="A52" s="973"/>
      <c r="B52" s="966"/>
      <c r="C52" s="943"/>
      <c r="D52" s="944">
        <v>6058</v>
      </c>
      <c r="E52" s="1197" t="s">
        <v>162</v>
      </c>
      <c r="F52" s="945"/>
      <c r="G52" s="949"/>
      <c r="H52" s="950"/>
      <c r="I52" s="896">
        <v>7851390</v>
      </c>
      <c r="J52" s="951">
        <v>18463</v>
      </c>
      <c r="K52" s="975">
        <v>5488814</v>
      </c>
      <c r="L52" s="952" t="s">
        <v>516</v>
      </c>
      <c r="M52" s="957" t="s">
        <v>516</v>
      </c>
      <c r="N52" s="896">
        <v>2344113</v>
      </c>
      <c r="O52" s="874" t="s">
        <v>516</v>
      </c>
    </row>
    <row r="53" spans="1:15" ht="24">
      <c r="A53" s="973"/>
      <c r="B53" s="966"/>
      <c r="C53" s="943"/>
      <c r="D53" s="944" t="s">
        <v>163</v>
      </c>
      <c r="E53" s="1197" t="s">
        <v>164</v>
      </c>
      <c r="F53" s="945"/>
      <c r="G53" s="977"/>
      <c r="H53" s="950"/>
      <c r="I53" s="896">
        <v>4080814</v>
      </c>
      <c r="J53" s="896">
        <v>9597</v>
      </c>
      <c r="K53" s="896">
        <v>2852848</v>
      </c>
      <c r="L53" s="896">
        <v>38174</v>
      </c>
      <c r="M53" s="955">
        <v>1.3</v>
      </c>
      <c r="N53" s="896">
        <v>1218369</v>
      </c>
      <c r="O53" s="874" t="s">
        <v>516</v>
      </c>
    </row>
    <row r="54" spans="1:15" ht="24">
      <c r="A54" s="973"/>
      <c r="B54" s="966"/>
      <c r="C54" s="943"/>
      <c r="D54" s="944"/>
      <c r="E54" s="1197" t="s">
        <v>165</v>
      </c>
      <c r="F54" s="945"/>
      <c r="G54" s="977"/>
      <c r="H54" s="950"/>
      <c r="I54" s="896">
        <v>11932204</v>
      </c>
      <c r="J54" s="896">
        <v>28060</v>
      </c>
      <c r="K54" s="896">
        <v>8341662</v>
      </c>
      <c r="L54" s="896">
        <v>38174</v>
      </c>
      <c r="M54" s="955">
        <v>0.5</v>
      </c>
      <c r="N54" s="896">
        <v>3562482</v>
      </c>
      <c r="O54" s="874" t="s">
        <v>516</v>
      </c>
    </row>
    <row r="55" spans="1:15" ht="12.75">
      <c r="A55" s="973"/>
      <c r="B55" s="966"/>
      <c r="C55" s="943"/>
      <c r="D55" s="944" t="s">
        <v>166</v>
      </c>
      <c r="E55" s="1197" t="s">
        <v>167</v>
      </c>
      <c r="F55" s="945"/>
      <c r="G55" s="977"/>
      <c r="H55" s="950"/>
      <c r="I55" s="896">
        <v>291835</v>
      </c>
      <c r="J55" s="896">
        <v>291835</v>
      </c>
      <c r="K55" s="956" t="s">
        <v>516</v>
      </c>
      <c r="L55" s="956" t="s">
        <v>516</v>
      </c>
      <c r="M55" s="957" t="s">
        <v>516</v>
      </c>
      <c r="N55" s="956" t="s">
        <v>516</v>
      </c>
      <c r="O55" s="874" t="s">
        <v>516</v>
      </c>
    </row>
    <row r="56" spans="1:15" ht="12.75">
      <c r="A56" s="973"/>
      <c r="B56" s="966"/>
      <c r="C56" s="943"/>
      <c r="D56" s="944"/>
      <c r="E56" s="1197" t="s">
        <v>168</v>
      </c>
      <c r="F56" s="945"/>
      <c r="G56" s="977"/>
      <c r="H56" s="950"/>
      <c r="I56" s="896"/>
      <c r="J56" s="896"/>
      <c r="K56" s="896"/>
      <c r="L56" s="896"/>
      <c r="M56" s="955"/>
      <c r="N56" s="896"/>
      <c r="O56" s="874"/>
    </row>
    <row r="57" spans="1:15" ht="12.75">
      <c r="A57" s="978"/>
      <c r="B57" s="992"/>
      <c r="C57" s="980"/>
      <c r="D57" s="958" t="s">
        <v>149</v>
      </c>
      <c r="E57" s="1203"/>
      <c r="F57" s="959"/>
      <c r="G57" s="981"/>
      <c r="H57" s="961"/>
      <c r="I57" s="906">
        <v>12224039</v>
      </c>
      <c r="J57" s="906">
        <v>319895</v>
      </c>
      <c r="K57" s="906">
        <v>8341662</v>
      </c>
      <c r="L57" s="906">
        <v>38174</v>
      </c>
      <c r="M57" s="963">
        <v>0.5</v>
      </c>
      <c r="N57" s="906">
        <v>3562482</v>
      </c>
      <c r="O57" s="964" t="s">
        <v>516</v>
      </c>
    </row>
    <row r="58" spans="1:15" ht="24">
      <c r="A58" s="848"/>
      <c r="B58" s="993">
        <v>750</v>
      </c>
      <c r="C58" s="994"/>
      <c r="D58" s="995"/>
      <c r="E58" s="1195" t="s">
        <v>174</v>
      </c>
      <c r="F58" s="914"/>
      <c r="G58" s="852" t="s">
        <v>175</v>
      </c>
      <c r="H58" s="884" t="s">
        <v>176</v>
      </c>
      <c r="I58" s="917"/>
      <c r="J58" s="917"/>
      <c r="K58" s="917"/>
      <c r="L58" s="918"/>
      <c r="M58" s="996"/>
      <c r="N58" s="917"/>
      <c r="O58" s="997"/>
    </row>
    <row r="59" spans="1:15" ht="24">
      <c r="A59" s="998" t="s">
        <v>624</v>
      </c>
      <c r="B59" s="999"/>
      <c r="C59" s="999">
        <v>75023</v>
      </c>
      <c r="D59" s="1000"/>
      <c r="E59" s="1197" t="s">
        <v>177</v>
      </c>
      <c r="F59" s="924" t="s">
        <v>178</v>
      </c>
      <c r="G59" s="756"/>
      <c r="H59" s="1001"/>
      <c r="I59" s="927"/>
      <c r="J59" s="927"/>
      <c r="K59" s="927"/>
      <c r="L59" s="928"/>
      <c r="M59" s="1002"/>
      <c r="N59" s="927"/>
      <c r="O59" s="1003"/>
    </row>
    <row r="60" spans="1:15" ht="22.5">
      <c r="A60" s="1004"/>
      <c r="B60" s="999"/>
      <c r="C60" s="999"/>
      <c r="D60" s="944">
        <v>6055</v>
      </c>
      <c r="E60" s="1205" t="s">
        <v>179</v>
      </c>
      <c r="F60" s="924"/>
      <c r="G60" s="868"/>
      <c r="H60" s="1001"/>
      <c r="I60" s="987">
        <v>400516</v>
      </c>
      <c r="J60" s="872" t="s">
        <v>516</v>
      </c>
      <c r="K60" s="987">
        <v>67436</v>
      </c>
      <c r="L60" s="872" t="s">
        <v>516</v>
      </c>
      <c r="M60" s="986" t="s">
        <v>516</v>
      </c>
      <c r="N60" s="896">
        <v>166540</v>
      </c>
      <c r="O60" s="1005">
        <v>166540</v>
      </c>
    </row>
    <row r="61" spans="1:15" ht="24">
      <c r="A61" s="1004"/>
      <c r="B61" s="999"/>
      <c r="C61" s="999"/>
      <c r="D61" s="944">
        <v>6056</v>
      </c>
      <c r="E61" s="1197" t="s">
        <v>180</v>
      </c>
      <c r="F61" s="924"/>
      <c r="G61" s="868"/>
      <c r="H61" s="1001"/>
      <c r="I61" s="987">
        <v>95004</v>
      </c>
      <c r="J61" s="872" t="s">
        <v>516</v>
      </c>
      <c r="K61" s="987">
        <v>31668</v>
      </c>
      <c r="L61" s="872" t="s">
        <v>516</v>
      </c>
      <c r="M61" s="986" t="s">
        <v>516</v>
      </c>
      <c r="N61" s="896">
        <v>31668</v>
      </c>
      <c r="O61" s="1005">
        <v>31668</v>
      </c>
    </row>
    <row r="62" spans="1:15" ht="12.75">
      <c r="A62" s="1004"/>
      <c r="B62" s="999"/>
      <c r="C62" s="999"/>
      <c r="D62" s="958" t="s">
        <v>149</v>
      </c>
      <c r="E62" s="1199"/>
      <c r="F62" s="1006"/>
      <c r="G62" s="903"/>
      <c r="H62" s="1007"/>
      <c r="I62" s="962">
        <f>SUM(I60:I61)</f>
        <v>495520</v>
      </c>
      <c r="J62" s="878" t="s">
        <v>516</v>
      </c>
      <c r="K62" s="962">
        <f>SUM(K60:K61)</f>
        <v>99104</v>
      </c>
      <c r="L62" s="878" t="s">
        <v>516</v>
      </c>
      <c r="M62" s="1008" t="s">
        <v>516</v>
      </c>
      <c r="N62" s="906">
        <f>SUM(N60:N61)</f>
        <v>198208</v>
      </c>
      <c r="O62" s="1009">
        <f>SUM(O60:O61)</f>
        <v>198208</v>
      </c>
    </row>
    <row r="63" spans="1:15" ht="22.5">
      <c r="A63" s="1010"/>
      <c r="B63" s="999"/>
      <c r="C63" s="999"/>
      <c r="D63" s="1011"/>
      <c r="E63" s="1206" t="s">
        <v>179</v>
      </c>
      <c r="F63" s="1012" t="s">
        <v>181</v>
      </c>
      <c r="G63" s="202"/>
      <c r="H63" s="1013"/>
      <c r="I63" s="1014" t="s">
        <v>182</v>
      </c>
      <c r="J63" s="1015" t="s">
        <v>516</v>
      </c>
      <c r="K63" s="1016" t="s">
        <v>183</v>
      </c>
      <c r="L63" s="1015" t="s">
        <v>516</v>
      </c>
      <c r="M63" s="1017" t="s">
        <v>516</v>
      </c>
      <c r="N63" s="1018" t="s">
        <v>184</v>
      </c>
      <c r="O63" s="1019" t="s">
        <v>184</v>
      </c>
    </row>
    <row r="64" spans="1:15" ht="24">
      <c r="A64" s="1010"/>
      <c r="B64" s="999"/>
      <c r="C64" s="999"/>
      <c r="D64" s="1020"/>
      <c r="E64" s="1196" t="s">
        <v>180</v>
      </c>
      <c r="F64" s="1021"/>
      <c r="G64" s="205"/>
      <c r="H64" s="950"/>
      <c r="I64" s="1022" t="s">
        <v>185</v>
      </c>
      <c r="J64" s="872" t="s">
        <v>516</v>
      </c>
      <c r="K64" s="1023" t="s">
        <v>186</v>
      </c>
      <c r="L64" s="872" t="s">
        <v>516</v>
      </c>
      <c r="M64" s="957" t="s">
        <v>516</v>
      </c>
      <c r="N64" s="1024" t="s">
        <v>186</v>
      </c>
      <c r="O64" s="1025" t="s">
        <v>186</v>
      </c>
    </row>
    <row r="65" spans="1:15" ht="12.75">
      <c r="A65" s="1026"/>
      <c r="B65" s="1027"/>
      <c r="C65" s="1027"/>
      <c r="D65" s="958"/>
      <c r="E65" s="1207" t="s">
        <v>149</v>
      </c>
      <c r="F65" s="1028"/>
      <c r="G65" s="1029"/>
      <c r="H65" s="961"/>
      <c r="I65" s="1030" t="s">
        <v>187</v>
      </c>
      <c r="J65" s="878" t="s">
        <v>516</v>
      </c>
      <c r="K65" s="1031" t="s">
        <v>188</v>
      </c>
      <c r="L65" s="878" t="s">
        <v>516</v>
      </c>
      <c r="M65" s="1032" t="s">
        <v>516</v>
      </c>
      <c r="N65" s="1033" t="s">
        <v>189</v>
      </c>
      <c r="O65" s="1034" t="s">
        <v>189</v>
      </c>
    </row>
    <row r="66" spans="1:15" ht="36">
      <c r="A66" s="848"/>
      <c r="B66" s="993">
        <v>801</v>
      </c>
      <c r="C66" s="994"/>
      <c r="D66" s="995"/>
      <c r="E66" s="1195" t="s">
        <v>190</v>
      </c>
      <c r="F66" s="914" t="s">
        <v>191</v>
      </c>
      <c r="G66" s="991" t="s">
        <v>917</v>
      </c>
      <c r="H66" s="916"/>
      <c r="I66" s="917"/>
      <c r="J66" s="917"/>
      <c r="K66" s="917"/>
      <c r="L66" s="918"/>
      <c r="M66" s="996"/>
      <c r="N66" s="917"/>
      <c r="O66" s="997"/>
    </row>
    <row r="67" spans="1:15" ht="24">
      <c r="A67" s="998" t="s">
        <v>629</v>
      </c>
      <c r="B67" s="999"/>
      <c r="C67" s="999">
        <v>80101</v>
      </c>
      <c r="D67" s="1035"/>
      <c r="E67" s="1197" t="s">
        <v>192</v>
      </c>
      <c r="F67" s="924" t="s">
        <v>193</v>
      </c>
      <c r="G67" s="946"/>
      <c r="H67" s="1036" t="s">
        <v>146</v>
      </c>
      <c r="I67" s="927"/>
      <c r="J67" s="927"/>
      <c r="K67" s="927"/>
      <c r="L67" s="928"/>
      <c r="M67" s="1002"/>
      <c r="N67" s="1037"/>
      <c r="O67" s="1003"/>
    </row>
    <row r="68" spans="1:15" ht="12.75">
      <c r="A68" s="1004"/>
      <c r="B68" s="999"/>
      <c r="C68" s="999"/>
      <c r="D68" s="944"/>
      <c r="E68" s="1197"/>
      <c r="F68" s="924"/>
      <c r="G68" s="946"/>
      <c r="H68" s="1038"/>
      <c r="I68" s="896"/>
      <c r="J68" s="896"/>
      <c r="K68" s="896"/>
      <c r="L68" s="896"/>
      <c r="M68" s="955"/>
      <c r="N68" s="1039"/>
      <c r="O68" s="1003"/>
    </row>
    <row r="69" spans="1:15" ht="36">
      <c r="A69" s="1004"/>
      <c r="B69" s="999"/>
      <c r="C69" s="999"/>
      <c r="D69" s="1040">
        <v>6050</v>
      </c>
      <c r="E69" s="1208" t="s">
        <v>194</v>
      </c>
      <c r="F69" s="924"/>
      <c r="G69" s="946"/>
      <c r="H69" s="1038"/>
      <c r="I69" s="896">
        <v>757000</v>
      </c>
      <c r="J69" s="896">
        <v>349000</v>
      </c>
      <c r="K69" s="896">
        <v>408000</v>
      </c>
      <c r="L69" s="956" t="s">
        <v>516</v>
      </c>
      <c r="M69" s="957" t="s">
        <v>516</v>
      </c>
      <c r="N69" s="872" t="s">
        <v>516</v>
      </c>
      <c r="O69" s="874" t="s">
        <v>516</v>
      </c>
    </row>
    <row r="70" spans="1:15" ht="24">
      <c r="A70" s="1004"/>
      <c r="B70" s="999"/>
      <c r="C70" s="999"/>
      <c r="D70" s="944">
        <v>6050</v>
      </c>
      <c r="E70" s="1197" t="s">
        <v>195</v>
      </c>
      <c r="F70" s="924"/>
      <c r="G70" s="946"/>
      <c r="H70" s="1038"/>
      <c r="I70" s="1041">
        <v>3239471</v>
      </c>
      <c r="J70" s="1042">
        <v>914850</v>
      </c>
      <c r="K70" s="1041">
        <v>1034646</v>
      </c>
      <c r="L70" s="1042">
        <v>472359</v>
      </c>
      <c r="M70" s="1043">
        <v>45.7</v>
      </c>
      <c r="N70" s="1041">
        <v>1289975</v>
      </c>
      <c r="O70" s="874" t="s">
        <v>516</v>
      </c>
    </row>
    <row r="71" spans="1:15" ht="12.75">
      <c r="A71" s="1044"/>
      <c r="B71" s="1027"/>
      <c r="C71" s="1027"/>
      <c r="D71" s="958" t="s">
        <v>149</v>
      </c>
      <c r="E71" s="1209"/>
      <c r="F71" s="1045"/>
      <c r="G71" s="1046"/>
      <c r="H71" s="1047"/>
      <c r="I71" s="962">
        <f>SUM(I69:I70)</f>
        <v>3996471</v>
      </c>
      <c r="J71" s="906">
        <f>SUM(J69:J70)</f>
        <v>1263850</v>
      </c>
      <c r="K71" s="906">
        <f>SUM(K69:K70)</f>
        <v>1442646</v>
      </c>
      <c r="L71" s="906">
        <v>472359</v>
      </c>
      <c r="M71" s="963">
        <v>32.7</v>
      </c>
      <c r="N71" s="1048">
        <v>1289975</v>
      </c>
      <c r="O71" s="964" t="s">
        <v>516</v>
      </c>
    </row>
    <row r="72" spans="1:15" ht="48">
      <c r="A72" s="848"/>
      <c r="B72" s="993">
        <v>900</v>
      </c>
      <c r="C72" s="994"/>
      <c r="D72" s="995"/>
      <c r="E72" s="1195" t="s">
        <v>196</v>
      </c>
      <c r="F72" s="914" t="s">
        <v>197</v>
      </c>
      <c r="G72" s="852" t="s">
        <v>198</v>
      </c>
      <c r="H72" s="916"/>
      <c r="I72" s="1049"/>
      <c r="J72" s="1049"/>
      <c r="K72" s="1049"/>
      <c r="L72" s="1050"/>
      <c r="M72" s="1051"/>
      <c r="N72" s="1052"/>
      <c r="O72" s="997"/>
    </row>
    <row r="73" spans="1:15" ht="36">
      <c r="A73" s="998" t="s">
        <v>633</v>
      </c>
      <c r="B73" s="999"/>
      <c r="C73" s="999">
        <v>90001</v>
      </c>
      <c r="D73" s="1000"/>
      <c r="E73" s="1197" t="s">
        <v>245</v>
      </c>
      <c r="F73" s="924" t="s">
        <v>199</v>
      </c>
      <c r="G73" s="756"/>
      <c r="H73" s="1036" t="s">
        <v>200</v>
      </c>
      <c r="I73" s="1053"/>
      <c r="J73" s="1053"/>
      <c r="K73" s="1053"/>
      <c r="L73" s="1054"/>
      <c r="M73" s="1055"/>
      <c r="N73" s="1037"/>
      <c r="O73" s="1003"/>
    </row>
    <row r="74" spans="1:15" ht="38.25" customHeight="1">
      <c r="A74" s="1004"/>
      <c r="B74" s="999"/>
      <c r="C74" s="999"/>
      <c r="D74" s="1056">
        <v>6050</v>
      </c>
      <c r="E74" s="1196" t="s">
        <v>246</v>
      </c>
      <c r="F74" s="933"/>
      <c r="G74" s="868"/>
      <c r="H74" s="1038"/>
      <c r="I74" s="987">
        <v>1523700</v>
      </c>
      <c r="J74" s="985">
        <v>609300</v>
      </c>
      <c r="K74" s="987">
        <v>914400</v>
      </c>
      <c r="L74" s="985">
        <v>90565</v>
      </c>
      <c r="M74" s="988">
        <v>9.9</v>
      </c>
      <c r="N74" s="872" t="s">
        <v>516</v>
      </c>
      <c r="O74" s="874" t="s">
        <v>516</v>
      </c>
    </row>
    <row r="75" spans="1:15" ht="37.5" customHeight="1">
      <c r="A75" s="1004"/>
      <c r="B75" s="999"/>
      <c r="C75" s="999"/>
      <c r="D75" s="1056">
        <v>6050</v>
      </c>
      <c r="E75" s="1196" t="s">
        <v>248</v>
      </c>
      <c r="F75" s="933"/>
      <c r="G75" s="868"/>
      <c r="H75" s="1038"/>
      <c r="I75" s="987">
        <v>381000</v>
      </c>
      <c r="J75" s="987">
        <v>152400</v>
      </c>
      <c r="K75" s="987">
        <v>228600</v>
      </c>
      <c r="L75" s="987">
        <v>228600</v>
      </c>
      <c r="M75" s="988">
        <v>100</v>
      </c>
      <c r="N75" s="872" t="s">
        <v>516</v>
      </c>
      <c r="O75" s="874" t="s">
        <v>516</v>
      </c>
    </row>
    <row r="76" spans="1:15" ht="28.5" customHeight="1">
      <c r="A76" s="1004"/>
      <c r="B76" s="999"/>
      <c r="C76" s="999"/>
      <c r="D76" s="1056">
        <v>6050</v>
      </c>
      <c r="E76" s="1197" t="s">
        <v>201</v>
      </c>
      <c r="F76" s="933"/>
      <c r="G76" s="868"/>
      <c r="H76" s="1038"/>
      <c r="I76" s="987">
        <v>117339</v>
      </c>
      <c r="J76" s="987">
        <v>67330</v>
      </c>
      <c r="K76" s="987">
        <v>50009</v>
      </c>
      <c r="L76" s="987">
        <v>50009</v>
      </c>
      <c r="M76" s="988">
        <v>100</v>
      </c>
      <c r="N76" s="872" t="s">
        <v>516</v>
      </c>
      <c r="O76" s="874" t="s">
        <v>516</v>
      </c>
    </row>
    <row r="77" spans="1:15" ht="12.75">
      <c r="A77" s="1004"/>
      <c r="B77" s="999"/>
      <c r="C77" s="999"/>
      <c r="D77" s="958" t="s">
        <v>149</v>
      </c>
      <c r="E77" s="1199"/>
      <c r="F77" s="937"/>
      <c r="G77" s="868"/>
      <c r="H77" s="1047"/>
      <c r="I77" s="962">
        <f>SUM(I74:I76)</f>
        <v>2022039</v>
      </c>
      <c r="J77" s="962">
        <f>SUM(J74:J76)</f>
        <v>829030</v>
      </c>
      <c r="K77" s="962">
        <f>SUM(K74:K76)</f>
        <v>1193009</v>
      </c>
      <c r="L77" s="962">
        <v>369174</v>
      </c>
      <c r="M77" s="990">
        <v>30.9</v>
      </c>
      <c r="N77" s="878" t="s">
        <v>516</v>
      </c>
      <c r="O77" s="964" t="s">
        <v>516</v>
      </c>
    </row>
    <row r="78" spans="1:15" ht="12.75">
      <c r="A78" s="998" t="s">
        <v>638</v>
      </c>
      <c r="B78" s="999"/>
      <c r="C78" s="999"/>
      <c r="D78" s="944"/>
      <c r="E78" s="1202"/>
      <c r="F78" s="1058" t="s">
        <v>202</v>
      </c>
      <c r="G78" s="991" t="s">
        <v>198</v>
      </c>
      <c r="H78" s="1059" t="s">
        <v>200</v>
      </c>
      <c r="I78" s="987"/>
      <c r="J78" s="987"/>
      <c r="K78" s="987"/>
      <c r="L78" s="987"/>
      <c r="M78" s="988"/>
      <c r="N78" s="896"/>
      <c r="O78" s="1060"/>
    </row>
    <row r="79" spans="1:15" ht="29.25" customHeight="1">
      <c r="A79" s="998"/>
      <c r="B79" s="999"/>
      <c r="C79" s="999"/>
      <c r="D79" s="1056">
        <v>6050</v>
      </c>
      <c r="E79" s="1205" t="s">
        <v>247</v>
      </c>
      <c r="F79" s="1061"/>
      <c r="G79" s="946"/>
      <c r="H79" s="862"/>
      <c r="I79" s="987">
        <v>1314000</v>
      </c>
      <c r="J79" s="872" t="s">
        <v>516</v>
      </c>
      <c r="K79" s="985">
        <v>1314000</v>
      </c>
      <c r="L79" s="872" t="s">
        <v>516</v>
      </c>
      <c r="M79" s="986" t="s">
        <v>516</v>
      </c>
      <c r="N79" s="872" t="s">
        <v>516</v>
      </c>
      <c r="O79" s="874" t="s">
        <v>516</v>
      </c>
    </row>
    <row r="80" spans="1:15" ht="29.25" customHeight="1">
      <c r="A80" s="998"/>
      <c r="B80" s="999"/>
      <c r="C80" s="999"/>
      <c r="D80" s="1056">
        <v>6050</v>
      </c>
      <c r="E80" s="1196" t="s">
        <v>204</v>
      </c>
      <c r="F80" s="1061"/>
      <c r="G80" s="946"/>
      <c r="H80" s="862"/>
      <c r="I80" s="987">
        <v>329100</v>
      </c>
      <c r="J80" s="987">
        <v>87556</v>
      </c>
      <c r="K80" s="896">
        <v>241544</v>
      </c>
      <c r="L80" s="987">
        <v>3500</v>
      </c>
      <c r="M80" s="955">
        <v>1.4</v>
      </c>
      <c r="N80" s="872" t="s">
        <v>516</v>
      </c>
      <c r="O80" s="874" t="s">
        <v>516</v>
      </c>
    </row>
    <row r="81" spans="1:15" ht="12.75">
      <c r="A81" s="1062"/>
      <c r="B81" s="1027"/>
      <c r="C81" s="1027"/>
      <c r="D81" s="958" t="s">
        <v>149</v>
      </c>
      <c r="E81" s="1203"/>
      <c r="F81" s="1063"/>
      <c r="G81" s="1064"/>
      <c r="H81" s="1065"/>
      <c r="I81" s="962">
        <v>1643100</v>
      </c>
      <c r="J81" s="962">
        <f>SUM(J80)</f>
        <v>87556</v>
      </c>
      <c r="K81" s="906">
        <v>1555544</v>
      </c>
      <c r="L81" s="962">
        <v>3500</v>
      </c>
      <c r="M81" s="963">
        <v>0.2</v>
      </c>
      <c r="N81" s="878" t="s">
        <v>516</v>
      </c>
      <c r="O81" s="964" t="s">
        <v>516</v>
      </c>
    </row>
    <row r="82" spans="1:15" ht="12.75">
      <c r="A82" s="1066" t="s">
        <v>686</v>
      </c>
      <c r="B82" s="1067"/>
      <c r="C82" s="1068"/>
      <c r="D82" s="1069"/>
      <c r="E82" s="1210"/>
      <c r="F82" s="1058" t="s">
        <v>205</v>
      </c>
      <c r="G82" s="852" t="s">
        <v>206</v>
      </c>
      <c r="H82" s="884" t="s">
        <v>207</v>
      </c>
      <c r="I82" s="918"/>
      <c r="J82" s="918"/>
      <c r="K82" s="918"/>
      <c r="L82" s="918"/>
      <c r="M82" s="1070"/>
      <c r="N82" s="918"/>
      <c r="O82" s="886"/>
    </row>
    <row r="83" spans="1:15" ht="22.5">
      <c r="A83" s="998"/>
      <c r="B83" s="931"/>
      <c r="C83" s="931"/>
      <c r="D83" s="1056">
        <v>6058</v>
      </c>
      <c r="E83" s="1205" t="s">
        <v>208</v>
      </c>
      <c r="F83" s="1061"/>
      <c r="G83" s="868"/>
      <c r="H83" s="1036"/>
      <c r="I83" s="987">
        <v>1819350</v>
      </c>
      <c r="J83" s="872" t="s">
        <v>516</v>
      </c>
      <c r="K83" s="872" t="s">
        <v>516</v>
      </c>
      <c r="L83" s="872" t="s">
        <v>516</v>
      </c>
      <c r="M83" s="1071" t="s">
        <v>516</v>
      </c>
      <c r="N83" s="987">
        <v>1819350</v>
      </c>
      <c r="O83" s="874" t="s">
        <v>516</v>
      </c>
    </row>
    <row r="84" spans="1:15" ht="24">
      <c r="A84" s="998"/>
      <c r="B84" s="931"/>
      <c r="C84" s="931"/>
      <c r="D84" s="1056">
        <v>6059</v>
      </c>
      <c r="E84" s="1196" t="s">
        <v>209</v>
      </c>
      <c r="F84" s="1061"/>
      <c r="G84" s="868"/>
      <c r="H84" s="1036"/>
      <c r="I84" s="987">
        <v>606450</v>
      </c>
      <c r="J84" s="985">
        <v>41343</v>
      </c>
      <c r="K84" s="987">
        <v>30000</v>
      </c>
      <c r="L84" s="985">
        <v>24</v>
      </c>
      <c r="M84" s="988">
        <v>0.1</v>
      </c>
      <c r="N84" s="987">
        <v>535107</v>
      </c>
      <c r="O84" s="874" t="s">
        <v>516</v>
      </c>
    </row>
    <row r="85" spans="1:15" ht="12.75">
      <c r="A85" s="1062"/>
      <c r="B85" s="1072"/>
      <c r="C85" s="1072"/>
      <c r="D85" s="958" t="s">
        <v>149</v>
      </c>
      <c r="E85" s="1209"/>
      <c r="F85" s="1063"/>
      <c r="G85" s="903"/>
      <c r="H85" s="1073"/>
      <c r="I85" s="962">
        <f>SUM(I83:I84)</f>
        <v>2425800</v>
      </c>
      <c r="J85" s="962">
        <f>SUM(J84)</f>
        <v>41343</v>
      </c>
      <c r="K85" s="962">
        <f>SUM(K83:K84)</f>
        <v>30000</v>
      </c>
      <c r="L85" s="962">
        <v>24</v>
      </c>
      <c r="M85" s="990">
        <v>0.1</v>
      </c>
      <c r="N85" s="962">
        <f>SUM(N83:N84)</f>
        <v>2354457</v>
      </c>
      <c r="O85" s="964" t="s">
        <v>516</v>
      </c>
    </row>
    <row r="86" spans="1:15" ht="12.75">
      <c r="A86" s="1066" t="s">
        <v>694</v>
      </c>
      <c r="B86" s="1068"/>
      <c r="C86" s="1068"/>
      <c r="D86" s="1011"/>
      <c r="E86" s="1210"/>
      <c r="F86" s="1058" t="s">
        <v>210</v>
      </c>
      <c r="G86" s="852" t="s">
        <v>206</v>
      </c>
      <c r="H86" s="884" t="s">
        <v>176</v>
      </c>
      <c r="I86" s="1074"/>
      <c r="J86" s="1074"/>
      <c r="K86" s="1074"/>
      <c r="L86" s="1074"/>
      <c r="M86" s="1075"/>
      <c r="N86" s="1074"/>
      <c r="O86" s="1076"/>
    </row>
    <row r="87" spans="1:15" ht="12.75">
      <c r="A87" s="998"/>
      <c r="B87" s="931"/>
      <c r="C87" s="931"/>
      <c r="D87" s="1020"/>
      <c r="E87" s="1211"/>
      <c r="F87" s="1061"/>
      <c r="G87" s="756"/>
      <c r="H87" s="1001"/>
      <c r="I87" s="987"/>
      <c r="J87" s="987"/>
      <c r="K87" s="987"/>
      <c r="L87" s="987"/>
      <c r="M87" s="988"/>
      <c r="N87" s="987"/>
      <c r="O87" s="874"/>
    </row>
    <row r="88" spans="1:15" ht="22.5">
      <c r="A88" s="998"/>
      <c r="B88" s="931"/>
      <c r="C88" s="931"/>
      <c r="D88" s="1056">
        <v>6050</v>
      </c>
      <c r="E88" s="1205" t="s">
        <v>203</v>
      </c>
      <c r="F88" s="974"/>
      <c r="G88" s="868"/>
      <c r="H88" s="1001"/>
      <c r="I88" s="987">
        <v>2400000</v>
      </c>
      <c r="J88" s="872" t="s">
        <v>516</v>
      </c>
      <c r="K88" s="872" t="s">
        <v>516</v>
      </c>
      <c r="L88" s="872" t="s">
        <v>516</v>
      </c>
      <c r="M88" s="1071" t="s">
        <v>516</v>
      </c>
      <c r="N88" s="987">
        <v>1200000</v>
      </c>
      <c r="O88" s="892">
        <v>1200000</v>
      </c>
    </row>
    <row r="89" spans="1:15" ht="24">
      <c r="A89" s="998"/>
      <c r="B89" s="931"/>
      <c r="C89" s="931"/>
      <c r="D89" s="1056">
        <v>6050</v>
      </c>
      <c r="E89" s="1196" t="s">
        <v>204</v>
      </c>
      <c r="F89" s="974"/>
      <c r="G89" s="868"/>
      <c r="H89" s="1001"/>
      <c r="I89" s="987">
        <v>600000</v>
      </c>
      <c r="J89" s="872" t="s">
        <v>516</v>
      </c>
      <c r="K89" s="987">
        <v>160000</v>
      </c>
      <c r="L89" s="1077">
        <v>542</v>
      </c>
      <c r="M89" s="988">
        <v>0.3</v>
      </c>
      <c r="N89" s="987">
        <v>200000</v>
      </c>
      <c r="O89" s="892">
        <v>240000</v>
      </c>
    </row>
    <row r="90" spans="1:15" ht="12.75">
      <c r="A90" s="998"/>
      <c r="B90" s="931"/>
      <c r="C90" s="931"/>
      <c r="D90" s="1020" t="s">
        <v>149</v>
      </c>
      <c r="E90" s="1211"/>
      <c r="F90" s="974"/>
      <c r="G90" s="868"/>
      <c r="H90" s="1007"/>
      <c r="I90" s="987">
        <f>SUM(I88:I89)</f>
        <v>3000000</v>
      </c>
      <c r="J90" s="872" t="s">
        <v>516</v>
      </c>
      <c r="K90" s="987">
        <f>SUM(K89)</f>
        <v>160000</v>
      </c>
      <c r="L90" s="1077">
        <v>542</v>
      </c>
      <c r="M90" s="988">
        <v>0.3</v>
      </c>
      <c r="N90" s="987">
        <f>SUM(N88:N89)</f>
        <v>1400000</v>
      </c>
      <c r="O90" s="892">
        <f>SUM(O88:O89)</f>
        <v>1440000</v>
      </c>
    </row>
    <row r="91" spans="1:15" ht="48">
      <c r="A91" s="1066" t="s">
        <v>709</v>
      </c>
      <c r="B91" s="1078">
        <v>921</v>
      </c>
      <c r="C91" s="994"/>
      <c r="D91" s="1011"/>
      <c r="E91" s="1195" t="s">
        <v>211</v>
      </c>
      <c r="F91" s="1079" t="s">
        <v>212</v>
      </c>
      <c r="G91" s="852" t="s">
        <v>213</v>
      </c>
      <c r="H91" s="884" t="s">
        <v>207</v>
      </c>
      <c r="I91" s="1074"/>
      <c r="J91" s="1015"/>
      <c r="K91" s="1074"/>
      <c r="L91" s="1015"/>
      <c r="M91" s="1075"/>
      <c r="N91" s="1074"/>
      <c r="O91" s="1080"/>
    </row>
    <row r="92" spans="1:15" ht="33.75">
      <c r="A92" s="998"/>
      <c r="B92" s="383"/>
      <c r="C92" s="946">
        <v>92120</v>
      </c>
      <c r="D92" s="1020"/>
      <c r="E92" s="1212" t="s">
        <v>214</v>
      </c>
      <c r="F92" s="933"/>
      <c r="G92" s="756"/>
      <c r="H92" s="1036"/>
      <c r="I92" s="987"/>
      <c r="J92" s="872"/>
      <c r="K92" s="987"/>
      <c r="L92" s="872"/>
      <c r="M92" s="988"/>
      <c r="N92" s="987"/>
      <c r="O92" s="892"/>
    </row>
    <row r="93" spans="1:15" ht="22.5">
      <c r="A93" s="998"/>
      <c r="B93" s="383"/>
      <c r="C93" s="383"/>
      <c r="D93" s="887">
        <v>6058</v>
      </c>
      <c r="E93" s="1212" t="s">
        <v>215</v>
      </c>
      <c r="F93" s="933"/>
      <c r="G93" s="868"/>
      <c r="H93" s="1036"/>
      <c r="I93" s="987">
        <v>1700000</v>
      </c>
      <c r="J93" s="707">
        <v>5182</v>
      </c>
      <c r="K93" s="987">
        <v>847559</v>
      </c>
      <c r="L93" s="952" t="s">
        <v>516</v>
      </c>
      <c r="M93" s="986" t="s">
        <v>516</v>
      </c>
      <c r="N93" s="987">
        <v>847259</v>
      </c>
      <c r="O93" s="874" t="s">
        <v>516</v>
      </c>
    </row>
    <row r="94" spans="1:15" ht="22.5">
      <c r="A94" s="998"/>
      <c r="B94" s="383"/>
      <c r="C94" s="383"/>
      <c r="D94" s="887">
        <v>6059</v>
      </c>
      <c r="E94" s="1212" t="s">
        <v>216</v>
      </c>
      <c r="F94" s="933"/>
      <c r="G94" s="868"/>
      <c r="H94" s="1036"/>
      <c r="I94" s="987">
        <v>1580580</v>
      </c>
      <c r="J94" s="951">
        <v>4818</v>
      </c>
      <c r="K94" s="987">
        <v>788021</v>
      </c>
      <c r="L94" s="951">
        <v>419</v>
      </c>
      <c r="M94" s="988">
        <v>0.1</v>
      </c>
      <c r="N94" s="987">
        <v>787741</v>
      </c>
      <c r="O94" s="874" t="s">
        <v>516</v>
      </c>
    </row>
    <row r="95" spans="1:15" ht="45.75" thickBot="1">
      <c r="A95" s="1081"/>
      <c r="B95" s="1082"/>
      <c r="C95" s="1082"/>
      <c r="D95" s="1083" t="s">
        <v>149</v>
      </c>
      <c r="E95" s="1213" t="s">
        <v>217</v>
      </c>
      <c r="F95" s="1084"/>
      <c r="G95" s="1085"/>
      <c r="H95" s="1086"/>
      <c r="I95" s="1087">
        <v>3280580</v>
      </c>
      <c r="J95" s="1088">
        <v>10000</v>
      </c>
      <c r="K95" s="1087">
        <v>1635580</v>
      </c>
      <c r="L95" s="1088">
        <v>419</v>
      </c>
      <c r="M95" s="1089" t="s">
        <v>516</v>
      </c>
      <c r="N95" s="1087">
        <v>1635000</v>
      </c>
      <c r="O95" s="1090" t="s">
        <v>516</v>
      </c>
    </row>
    <row r="96" spans="1:15" ht="13.5" thickTop="1">
      <c r="A96" s="1091"/>
      <c r="B96" s="1092"/>
      <c r="C96" s="1093"/>
      <c r="D96" s="1094">
        <v>6058</v>
      </c>
      <c r="E96" s="1214" t="s">
        <v>218</v>
      </c>
      <c r="F96" s="1095"/>
      <c r="G96" s="1096"/>
      <c r="H96" s="1097"/>
      <c r="I96" s="1098">
        <f aca="true" t="shared" si="0" ref="I96:I105">SUM(J96:O96)</f>
        <v>784260</v>
      </c>
      <c r="J96" s="1099">
        <v>6552</v>
      </c>
      <c r="K96" s="1100">
        <v>327708</v>
      </c>
      <c r="L96" s="1101" t="s">
        <v>516</v>
      </c>
      <c r="M96" s="1102" t="s">
        <v>516</v>
      </c>
      <c r="N96" s="1103" t="s">
        <v>516</v>
      </c>
      <c r="O96" s="1104">
        <v>450000</v>
      </c>
    </row>
    <row r="97" spans="1:15" ht="12.75">
      <c r="A97" s="1105"/>
      <c r="B97" s="1106"/>
      <c r="C97" s="1107"/>
      <c r="D97" s="1108">
        <v>6059</v>
      </c>
      <c r="E97" s="1209" t="s">
        <v>219</v>
      </c>
      <c r="F97" s="1057"/>
      <c r="G97" s="1109"/>
      <c r="H97" s="1110"/>
      <c r="I97" s="906">
        <f t="shared" si="0"/>
        <v>478500</v>
      </c>
      <c r="J97" s="1111" t="s">
        <v>516</v>
      </c>
      <c r="K97" s="1112" t="s">
        <v>516</v>
      </c>
      <c r="L97" s="1111" t="s">
        <v>516</v>
      </c>
      <c r="M97" s="1113" t="s">
        <v>516</v>
      </c>
      <c r="N97" s="1111" t="s">
        <v>516</v>
      </c>
      <c r="O97" s="1114">
        <v>478500</v>
      </c>
    </row>
    <row r="98" spans="1:15" ht="24">
      <c r="A98" s="1105"/>
      <c r="B98" s="1106"/>
      <c r="C98" s="1107"/>
      <c r="D98" s="1115">
        <v>6058</v>
      </c>
      <c r="E98" s="1215" t="s">
        <v>220</v>
      </c>
      <c r="F98" s="1116"/>
      <c r="G98" s="1117"/>
      <c r="H98" s="1118"/>
      <c r="I98" s="1119">
        <f>SUM(J98:O98)</f>
        <v>7851390</v>
      </c>
      <c r="J98" s="1120">
        <v>18463</v>
      </c>
      <c r="K98" s="1121">
        <v>5488814</v>
      </c>
      <c r="L98" s="1122" t="s">
        <v>516</v>
      </c>
      <c r="M98" s="1123" t="s">
        <v>516</v>
      </c>
      <c r="N98" s="1121">
        <v>2344113</v>
      </c>
      <c r="O98" s="1124" t="s">
        <v>516</v>
      </c>
    </row>
    <row r="99" spans="1:15" ht="24">
      <c r="A99" s="1105"/>
      <c r="B99" s="1106"/>
      <c r="C99" s="1107"/>
      <c r="D99" s="1115">
        <v>6055</v>
      </c>
      <c r="E99" s="1215" t="s">
        <v>221</v>
      </c>
      <c r="F99" s="1116"/>
      <c r="G99" s="1117"/>
      <c r="H99" s="1118"/>
      <c r="I99" s="1119">
        <f t="shared" si="0"/>
        <v>400516</v>
      </c>
      <c r="J99" s="1111" t="s">
        <v>516</v>
      </c>
      <c r="K99" s="1125">
        <v>67436</v>
      </c>
      <c r="L99" s="1111" t="s">
        <v>516</v>
      </c>
      <c r="M99" s="1126" t="s">
        <v>516</v>
      </c>
      <c r="N99" s="1121">
        <v>166540</v>
      </c>
      <c r="O99" s="1127">
        <v>166540</v>
      </c>
    </row>
    <row r="100" spans="1:15" ht="12.75">
      <c r="A100" s="1105"/>
      <c r="B100" s="1106"/>
      <c r="C100" s="1107"/>
      <c r="D100" s="1128">
        <v>6050</v>
      </c>
      <c r="E100" s="1216" t="s">
        <v>219</v>
      </c>
      <c r="F100" s="1116"/>
      <c r="G100" s="1117"/>
      <c r="H100" s="1118"/>
      <c r="I100" s="1121">
        <f t="shared" si="0"/>
        <v>757000</v>
      </c>
      <c r="J100" s="1125">
        <v>349000</v>
      </c>
      <c r="K100" s="1121">
        <v>408000</v>
      </c>
      <c r="L100" s="1129" t="s">
        <v>516</v>
      </c>
      <c r="M100" s="1123" t="s">
        <v>516</v>
      </c>
      <c r="N100" s="1111" t="s">
        <v>516</v>
      </c>
      <c r="O100" s="1124" t="s">
        <v>516</v>
      </c>
    </row>
    <row r="101" spans="1:15" ht="24">
      <c r="A101" s="1105"/>
      <c r="B101" s="1106"/>
      <c r="C101" s="1107"/>
      <c r="D101" s="1130">
        <v>6050</v>
      </c>
      <c r="E101" s="1217" t="s">
        <v>222</v>
      </c>
      <c r="F101" s="1131"/>
      <c r="G101" s="1132"/>
      <c r="H101" s="1133"/>
      <c r="I101" s="1134">
        <v>1523700</v>
      </c>
      <c r="J101" s="1135">
        <v>609300</v>
      </c>
      <c r="K101" s="1121">
        <v>914400</v>
      </c>
      <c r="L101" s="1135">
        <v>90565</v>
      </c>
      <c r="M101" s="1136"/>
      <c r="N101" s="1111" t="s">
        <v>516</v>
      </c>
      <c r="O101" s="1137" t="s">
        <v>516</v>
      </c>
    </row>
    <row r="102" spans="1:15" ht="24">
      <c r="A102" s="1138" t="s">
        <v>149</v>
      </c>
      <c r="B102" s="413"/>
      <c r="C102" s="1139"/>
      <c r="D102" s="850">
        <v>6050</v>
      </c>
      <c r="E102" s="882" t="s">
        <v>223</v>
      </c>
      <c r="F102" s="1140"/>
      <c r="G102" s="1141"/>
      <c r="H102" s="853"/>
      <c r="I102" s="1142">
        <v>4095000</v>
      </c>
      <c r="J102" s="1143">
        <v>152400</v>
      </c>
      <c r="K102" s="1074">
        <v>1542600</v>
      </c>
      <c r="L102" s="1143">
        <v>228600</v>
      </c>
      <c r="M102" s="1075">
        <v>14.8</v>
      </c>
      <c r="N102" s="1142">
        <v>1200000</v>
      </c>
      <c r="O102" s="1144">
        <v>1200000</v>
      </c>
    </row>
    <row r="103" spans="1:15" ht="24">
      <c r="A103" s="1105"/>
      <c r="B103" s="1106"/>
      <c r="C103" s="1107"/>
      <c r="D103" s="850">
        <v>6058</v>
      </c>
      <c r="E103" s="882" t="s">
        <v>224</v>
      </c>
      <c r="F103" s="1140"/>
      <c r="G103" s="1141"/>
      <c r="H103" s="853"/>
      <c r="I103" s="1142">
        <v>3519350</v>
      </c>
      <c r="J103" s="1120">
        <v>5182</v>
      </c>
      <c r="K103" s="1145">
        <v>847559</v>
      </c>
      <c r="L103" s="1146" t="s">
        <v>516</v>
      </c>
      <c r="M103" s="1147" t="s">
        <v>516</v>
      </c>
      <c r="N103" s="1142">
        <v>2666609</v>
      </c>
      <c r="O103" s="1137" t="s">
        <v>516</v>
      </c>
    </row>
    <row r="104" spans="1:15" ht="12.75">
      <c r="A104" s="1105"/>
      <c r="B104" s="1106"/>
      <c r="C104" s="1107"/>
      <c r="D104" s="1130">
        <v>6050</v>
      </c>
      <c r="E104" s="1217" t="s">
        <v>167</v>
      </c>
      <c r="F104" s="1131"/>
      <c r="G104" s="1132"/>
      <c r="H104" s="1133"/>
      <c r="I104" s="1134">
        <v>4285910</v>
      </c>
      <c r="J104" s="1134">
        <v>1069736</v>
      </c>
      <c r="K104" s="1121">
        <v>1486199</v>
      </c>
      <c r="L104" s="1134">
        <v>526410</v>
      </c>
      <c r="M104" s="1136">
        <v>35.4</v>
      </c>
      <c r="N104" s="1134">
        <v>1489975</v>
      </c>
      <c r="O104" s="1148">
        <v>240000</v>
      </c>
    </row>
    <row r="105" spans="1:15" ht="12.75">
      <c r="A105" s="1149"/>
      <c r="B105" s="1150"/>
      <c r="C105" s="1151"/>
      <c r="D105" s="1130">
        <v>6056</v>
      </c>
      <c r="E105" s="1217" t="s">
        <v>167</v>
      </c>
      <c r="F105" s="1131"/>
      <c r="G105" s="1132"/>
      <c r="H105" s="1133"/>
      <c r="I105" s="1134">
        <f t="shared" si="0"/>
        <v>95004</v>
      </c>
      <c r="J105" s="1111" t="s">
        <v>516</v>
      </c>
      <c r="K105" s="1121">
        <v>31668</v>
      </c>
      <c r="L105" s="1111" t="s">
        <v>516</v>
      </c>
      <c r="M105" s="1126" t="s">
        <v>516</v>
      </c>
      <c r="N105" s="1135">
        <v>31668</v>
      </c>
      <c r="O105" s="1152">
        <v>31668</v>
      </c>
    </row>
    <row r="106" spans="1:15" ht="12.75">
      <c r="A106" s="1105"/>
      <c r="B106" s="1106"/>
      <c r="C106" s="1107"/>
      <c r="D106" s="1056">
        <v>6059</v>
      </c>
      <c r="E106" s="1196" t="s">
        <v>167</v>
      </c>
      <c r="F106" s="1153"/>
      <c r="G106" s="1154"/>
      <c r="H106" s="1155"/>
      <c r="I106" s="372"/>
      <c r="J106" s="372"/>
      <c r="K106" s="372"/>
      <c r="L106" s="372"/>
      <c r="M106" s="1156"/>
      <c r="N106" s="372"/>
      <c r="O106" s="1157"/>
    </row>
    <row r="107" spans="1:15" ht="12.75">
      <c r="A107" s="1105"/>
      <c r="B107" s="1106"/>
      <c r="C107" s="1107"/>
      <c r="D107" s="1056"/>
      <c r="E107" s="1218" t="s">
        <v>225</v>
      </c>
      <c r="F107" s="1153"/>
      <c r="G107" s="1154"/>
      <c r="H107" s="1155"/>
      <c r="I107" s="1158">
        <v>7015831</v>
      </c>
      <c r="J107" s="1158">
        <v>94771</v>
      </c>
      <c r="K107" s="987">
        <v>3682916</v>
      </c>
      <c r="L107" s="1158">
        <v>38617</v>
      </c>
      <c r="M107" s="988">
        <v>1</v>
      </c>
      <c r="N107" s="1158">
        <v>2711217</v>
      </c>
      <c r="O107" s="1159">
        <v>526927</v>
      </c>
    </row>
    <row r="108" spans="1:15" ht="24">
      <c r="A108" s="1105"/>
      <c r="B108" s="1106"/>
      <c r="C108" s="1107"/>
      <c r="D108" s="1056"/>
      <c r="E108" s="1218" t="s">
        <v>226</v>
      </c>
      <c r="F108" s="1153"/>
      <c r="G108" s="1154"/>
      <c r="H108" s="1155"/>
      <c r="I108" s="1158">
        <v>291835</v>
      </c>
      <c r="J108" s="1158">
        <v>291835</v>
      </c>
      <c r="K108" s="989" t="s">
        <v>516</v>
      </c>
      <c r="L108" s="1160" t="s">
        <v>516</v>
      </c>
      <c r="M108" s="986" t="s">
        <v>516</v>
      </c>
      <c r="N108" s="1160" t="s">
        <v>516</v>
      </c>
      <c r="O108" s="1161" t="s">
        <v>516</v>
      </c>
    </row>
    <row r="109" spans="1:15" ht="48.75" thickBot="1">
      <c r="A109" s="1162"/>
      <c r="B109" s="1163"/>
      <c r="C109" s="1164"/>
      <c r="D109" s="1165"/>
      <c r="E109" s="1219" t="s">
        <v>227</v>
      </c>
      <c r="F109" s="1166"/>
      <c r="G109" s="1167"/>
      <c r="H109" s="1168"/>
      <c r="I109" s="1169">
        <v>11688580</v>
      </c>
      <c r="J109" s="1169">
        <v>1456342</v>
      </c>
      <c r="K109" s="1170">
        <v>5200783</v>
      </c>
      <c r="L109" s="1169">
        <v>565027</v>
      </c>
      <c r="M109" s="1171">
        <v>10.9</v>
      </c>
      <c r="N109" s="1169">
        <v>4232860</v>
      </c>
      <c r="O109" s="1172">
        <v>798595</v>
      </c>
    </row>
    <row r="110" spans="1:15" ht="14.25" thickBot="1" thickTop="1">
      <c r="A110" s="1173" t="s">
        <v>228</v>
      </c>
      <c r="B110" s="1174"/>
      <c r="C110" s="1174"/>
      <c r="D110" s="1175" t="s">
        <v>229</v>
      </c>
      <c r="E110" s="1220"/>
      <c r="F110" s="1176"/>
      <c r="G110" s="1177"/>
      <c r="H110" s="1178"/>
      <c r="I110" s="1179">
        <v>31098296</v>
      </c>
      <c r="J110" s="1179">
        <v>2597239</v>
      </c>
      <c r="K110" s="1179">
        <v>14797300</v>
      </c>
      <c r="L110" s="1179">
        <v>884192</v>
      </c>
      <c r="M110" s="1180">
        <v>6</v>
      </c>
      <c r="N110" s="1179">
        <v>10610122</v>
      </c>
      <c r="O110" s="1181">
        <v>3093635</v>
      </c>
    </row>
    <row r="111" spans="1:15" ht="13.5" thickTop="1">
      <c r="A111" s="1182"/>
      <c r="B111" s="1182"/>
      <c r="C111" s="1182"/>
      <c r="D111" s="1183"/>
      <c r="E111" s="1221"/>
      <c r="F111" s="1184"/>
      <c r="G111" s="1185"/>
      <c r="H111" s="1186"/>
      <c r="I111" s="1187"/>
      <c r="J111" s="1187"/>
      <c r="K111" s="1187"/>
      <c r="L111" s="1187"/>
      <c r="M111" s="1187"/>
      <c r="N111" s="1187"/>
      <c r="O111" s="1187"/>
    </row>
    <row r="112" spans="1:15" ht="12.75">
      <c r="A112" s="1188" t="s">
        <v>230</v>
      </c>
      <c r="B112" s="1188"/>
      <c r="C112" s="1188"/>
      <c r="N112" s="1187"/>
      <c r="O112" s="1187"/>
    </row>
    <row r="113" spans="1:9" ht="12.75">
      <c r="A113" s="1189" t="s">
        <v>231</v>
      </c>
      <c r="B113" s="1189"/>
      <c r="C113" s="1189"/>
      <c r="D113" s="1189" t="s">
        <v>232</v>
      </c>
      <c r="E113" s="1189"/>
      <c r="F113" s="1189"/>
      <c r="G113" s="1189"/>
      <c r="H113" s="1189"/>
      <c r="I113" s="1189"/>
    </row>
    <row r="114" spans="1:9" ht="12.75">
      <c r="A114" s="1189" t="s">
        <v>233</v>
      </c>
      <c r="B114" s="1189"/>
      <c r="C114" s="1189"/>
      <c r="D114" s="1189" t="s">
        <v>234</v>
      </c>
      <c r="E114" s="1189"/>
      <c r="F114" s="1189"/>
      <c r="G114" s="1189"/>
      <c r="H114" s="1189"/>
      <c r="I114" s="1189"/>
    </row>
    <row r="115" spans="1:9" ht="12.75">
      <c r="A115" s="1189" t="s">
        <v>235</v>
      </c>
      <c r="B115" s="1189"/>
      <c r="C115" s="1189"/>
      <c r="D115" s="1189" t="s">
        <v>236</v>
      </c>
      <c r="E115" s="1189"/>
      <c r="F115" s="1189"/>
      <c r="G115" s="1189"/>
      <c r="H115" s="1189"/>
      <c r="I115" s="1189"/>
    </row>
    <row r="116" spans="1:9" ht="12.75">
      <c r="A116" s="1189" t="s">
        <v>237</v>
      </c>
      <c r="B116" s="1189"/>
      <c r="C116" s="1189"/>
      <c r="D116" s="1189" t="s">
        <v>238</v>
      </c>
      <c r="E116" s="1189"/>
      <c r="F116" s="1189"/>
      <c r="G116" s="1189"/>
      <c r="H116" s="1189"/>
      <c r="I116" s="1189"/>
    </row>
    <row r="117" spans="1:9" ht="12.75">
      <c r="A117" s="1189" t="s">
        <v>239</v>
      </c>
      <c r="B117" s="1189"/>
      <c r="C117" s="1189"/>
      <c r="D117" s="1189" t="s">
        <v>240</v>
      </c>
      <c r="E117" s="1189"/>
      <c r="F117" s="1189"/>
      <c r="G117" s="1189"/>
      <c r="H117" s="1189"/>
      <c r="I117" s="1189"/>
    </row>
    <row r="118" spans="1:9" ht="12.75">
      <c r="A118" s="1189" t="s">
        <v>90</v>
      </c>
      <c r="B118" s="1189"/>
      <c r="C118" s="1189"/>
      <c r="D118" s="1189" t="s">
        <v>241</v>
      </c>
      <c r="E118" s="1189"/>
      <c r="F118" s="1189"/>
      <c r="G118" s="1189"/>
      <c r="H118" s="1189"/>
      <c r="I118" s="1189"/>
    </row>
    <row r="119" spans="1:9" ht="12.75">
      <c r="A119" s="1189" t="s">
        <v>92</v>
      </c>
      <c r="B119" s="1189"/>
      <c r="C119" s="1189"/>
      <c r="D119" s="1189" t="s">
        <v>242</v>
      </c>
      <c r="E119" s="1189"/>
      <c r="F119" s="1189"/>
      <c r="G119" s="1189"/>
      <c r="H119" s="1189"/>
      <c r="I119" s="1189"/>
    </row>
    <row r="120" spans="1:9" ht="12.75">
      <c r="A120" s="1189" t="s">
        <v>243</v>
      </c>
      <c r="B120" s="1189"/>
      <c r="C120" s="1189"/>
      <c r="D120" s="1189" t="s">
        <v>244</v>
      </c>
      <c r="E120" s="1189"/>
      <c r="F120" s="1189"/>
      <c r="G120" s="1189"/>
      <c r="H120" s="1189"/>
      <c r="I120" s="1189"/>
    </row>
  </sheetData>
  <mergeCells count="124">
    <mergeCell ref="A119:C119"/>
    <mergeCell ref="D119:I119"/>
    <mergeCell ref="A120:C120"/>
    <mergeCell ref="D120:I120"/>
    <mergeCell ref="A117:C117"/>
    <mergeCell ref="D117:I117"/>
    <mergeCell ref="A118:C118"/>
    <mergeCell ref="D118:I118"/>
    <mergeCell ref="A115:C115"/>
    <mergeCell ref="D115:I115"/>
    <mergeCell ref="A116:C116"/>
    <mergeCell ref="D116:I116"/>
    <mergeCell ref="A112:C112"/>
    <mergeCell ref="A113:C113"/>
    <mergeCell ref="D113:I113"/>
    <mergeCell ref="A114:C114"/>
    <mergeCell ref="D114:I114"/>
    <mergeCell ref="H91:H95"/>
    <mergeCell ref="C92:C95"/>
    <mergeCell ref="A102:C102"/>
    <mergeCell ref="A110:C110"/>
    <mergeCell ref="A91:A95"/>
    <mergeCell ref="B91:B95"/>
    <mergeCell ref="F91:F95"/>
    <mergeCell ref="G91:G95"/>
    <mergeCell ref="G82:G85"/>
    <mergeCell ref="H82:H85"/>
    <mergeCell ref="A86:A90"/>
    <mergeCell ref="B86:B90"/>
    <mergeCell ref="C86:C90"/>
    <mergeCell ref="F86:F90"/>
    <mergeCell ref="G86:G90"/>
    <mergeCell ref="H86:H90"/>
    <mergeCell ref="A82:A85"/>
    <mergeCell ref="B82:B85"/>
    <mergeCell ref="C82:C85"/>
    <mergeCell ref="F82:F85"/>
    <mergeCell ref="A78:A81"/>
    <mergeCell ref="F78:F81"/>
    <mergeCell ref="G78:G81"/>
    <mergeCell ref="H78:H81"/>
    <mergeCell ref="N72:N73"/>
    <mergeCell ref="A73:A77"/>
    <mergeCell ref="F73:F77"/>
    <mergeCell ref="H73:H77"/>
    <mergeCell ref="I72:I73"/>
    <mergeCell ref="J72:J73"/>
    <mergeCell ref="K72:K73"/>
    <mergeCell ref="M72:M73"/>
    <mergeCell ref="A67:A71"/>
    <mergeCell ref="F67:F71"/>
    <mergeCell ref="H67:H71"/>
    <mergeCell ref="D72:D73"/>
    <mergeCell ref="G72:G77"/>
    <mergeCell ref="J66:J67"/>
    <mergeCell ref="K66:K67"/>
    <mergeCell ref="M66:M67"/>
    <mergeCell ref="N66:N67"/>
    <mergeCell ref="F63:G65"/>
    <mergeCell ref="D66:D67"/>
    <mergeCell ref="G66:G71"/>
    <mergeCell ref="I66:I67"/>
    <mergeCell ref="M58:M59"/>
    <mergeCell ref="N58:N59"/>
    <mergeCell ref="A59:A62"/>
    <mergeCell ref="F59:F62"/>
    <mergeCell ref="H58:H62"/>
    <mergeCell ref="I58:I59"/>
    <mergeCell ref="J58:J59"/>
    <mergeCell ref="K58:K59"/>
    <mergeCell ref="G44:G46"/>
    <mergeCell ref="G51:G52"/>
    <mergeCell ref="D58:D59"/>
    <mergeCell ref="G58:G62"/>
    <mergeCell ref="G30:G31"/>
    <mergeCell ref="F37:F38"/>
    <mergeCell ref="G37:G38"/>
    <mergeCell ref="H37:H38"/>
    <mergeCell ref="A26:A29"/>
    <mergeCell ref="C26:C29"/>
    <mergeCell ref="F26:F29"/>
    <mergeCell ref="H26:H29"/>
    <mergeCell ref="K25:K26"/>
    <mergeCell ref="M25:M26"/>
    <mergeCell ref="N25:N26"/>
    <mergeCell ref="O25:O26"/>
    <mergeCell ref="B25:B29"/>
    <mergeCell ref="D25:D26"/>
    <mergeCell ref="G25:G26"/>
    <mergeCell ref="I25:I26"/>
    <mergeCell ref="O15:O16"/>
    <mergeCell ref="A16:A19"/>
    <mergeCell ref="C16:C24"/>
    <mergeCell ref="F16:F19"/>
    <mergeCell ref="H16:H19"/>
    <mergeCell ref="A20:A24"/>
    <mergeCell ref="F20:F24"/>
    <mergeCell ref="G20:G24"/>
    <mergeCell ref="H20:H24"/>
    <mergeCell ref="B15:B24"/>
    <mergeCell ref="G15:G19"/>
    <mergeCell ref="I15:I16"/>
    <mergeCell ref="N15:N16"/>
    <mergeCell ref="H11:H13"/>
    <mergeCell ref="I11:I13"/>
    <mergeCell ref="J11:J13"/>
    <mergeCell ref="K11:O11"/>
    <mergeCell ref="K12:M12"/>
    <mergeCell ref="N12:N13"/>
    <mergeCell ref="O12:O13"/>
    <mergeCell ref="A7:O7"/>
    <mergeCell ref="J8:O8"/>
    <mergeCell ref="J9:O9"/>
    <mergeCell ref="A11:A13"/>
    <mergeCell ref="B11:B13"/>
    <mergeCell ref="C11:C13"/>
    <mergeCell ref="D11:D13"/>
    <mergeCell ref="E11:E13"/>
    <mergeCell ref="F11:F13"/>
    <mergeCell ref="G11:G13"/>
    <mergeCell ref="N1:O1"/>
    <mergeCell ref="J4:O4"/>
    <mergeCell ref="A5:O5"/>
    <mergeCell ref="A6:O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7"/>
  <sheetViews>
    <sheetView workbookViewId="0" topLeftCell="A137">
      <selection activeCell="J114" sqref="J114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10.75390625" style="0" customWidth="1"/>
    <col min="5" max="5" width="12.875" style="0" customWidth="1"/>
    <col min="6" max="6" width="11.75390625" style="0" customWidth="1"/>
    <col min="7" max="7" width="13.125" style="0" customWidth="1"/>
    <col min="8" max="8" width="12.125" style="0" customWidth="1"/>
    <col min="9" max="9" width="10.75390625" style="0" customWidth="1"/>
  </cols>
  <sheetData>
    <row r="1" spans="4:10" ht="15">
      <c r="D1" s="1222"/>
      <c r="G1" s="574"/>
      <c r="I1" s="573" t="s">
        <v>249</v>
      </c>
      <c r="J1" s="5"/>
    </row>
    <row r="2" spans="7:10" ht="12.75">
      <c r="G2" s="575"/>
      <c r="I2" s="1223"/>
      <c r="J2" s="5"/>
    </row>
    <row r="3" spans="2:10" ht="15.75">
      <c r="B3" s="576" t="s">
        <v>566</v>
      </c>
      <c r="C3" s="576"/>
      <c r="D3" s="576"/>
      <c r="E3" s="576"/>
      <c r="F3" s="576"/>
      <c r="G3" s="576"/>
      <c r="H3" s="215"/>
      <c r="I3" s="1223"/>
      <c r="J3" s="5"/>
    </row>
    <row r="4" spans="2:10" ht="15.75">
      <c r="B4" s="576" t="s">
        <v>250</v>
      </c>
      <c r="C4" s="215"/>
      <c r="D4" s="215"/>
      <c r="E4" s="215"/>
      <c r="F4" s="215"/>
      <c r="G4" s="215"/>
      <c r="H4" s="215"/>
      <c r="I4" s="1223"/>
      <c r="J4" s="5"/>
    </row>
    <row r="5" spans="2:10" ht="15.75">
      <c r="B5" s="576" t="s">
        <v>899</v>
      </c>
      <c r="C5" s="576"/>
      <c r="D5" s="576"/>
      <c r="E5" s="576"/>
      <c r="F5" s="576"/>
      <c r="G5" s="576"/>
      <c r="H5" s="1224"/>
      <c r="I5" s="1225"/>
      <c r="J5" s="5"/>
    </row>
    <row r="6" spans="2:10" ht="15.75">
      <c r="B6" s="576" t="s">
        <v>900</v>
      </c>
      <c r="C6" s="576"/>
      <c r="D6" s="576"/>
      <c r="E6" s="576"/>
      <c r="F6" s="576"/>
      <c r="G6" s="576"/>
      <c r="H6" s="1224"/>
      <c r="I6" s="1223"/>
      <c r="J6" s="5"/>
    </row>
    <row r="7" spans="2:10" ht="15.75">
      <c r="B7" s="1226"/>
      <c r="C7" s="1226"/>
      <c r="D7" s="1226"/>
      <c r="E7" s="1226"/>
      <c r="F7" s="1226"/>
      <c r="G7" s="1226"/>
      <c r="H7" s="1227"/>
      <c r="I7" s="1223"/>
      <c r="J7" s="5"/>
    </row>
    <row r="8" spans="9:10" ht="12.75">
      <c r="I8" s="1223"/>
      <c r="J8" s="5"/>
    </row>
    <row r="9" spans="9:10" ht="12.75">
      <c r="I9" s="1223"/>
      <c r="J9" s="5"/>
    </row>
    <row r="10" spans="1:10" ht="12.75">
      <c r="A10" t="s">
        <v>251</v>
      </c>
      <c r="E10" s="1228"/>
      <c r="F10" s="1228"/>
      <c r="G10" s="1228"/>
      <c r="H10" s="1229" t="s">
        <v>508</v>
      </c>
      <c r="I10" s="1223"/>
      <c r="J10" s="5"/>
    </row>
    <row r="11" spans="1:10" ht="12.75">
      <c r="A11" s="1230" t="s">
        <v>571</v>
      </c>
      <c r="B11" s="1230" t="s">
        <v>902</v>
      </c>
      <c r="C11" s="1230" t="s">
        <v>252</v>
      </c>
      <c r="D11" s="1230" t="s">
        <v>904</v>
      </c>
      <c r="E11" s="1230" t="s">
        <v>253</v>
      </c>
      <c r="F11" s="1230" t="s">
        <v>254</v>
      </c>
      <c r="G11" s="1231" t="s">
        <v>906</v>
      </c>
      <c r="H11" s="1232"/>
      <c r="I11" s="1233" t="s">
        <v>507</v>
      </c>
      <c r="J11" s="1234" t="s">
        <v>255</v>
      </c>
    </row>
    <row r="12" spans="1:10" ht="12.75">
      <c r="A12" s="1235"/>
      <c r="B12" s="1235"/>
      <c r="C12" s="1235"/>
      <c r="D12" s="1235"/>
      <c r="E12" s="1235"/>
      <c r="F12" s="604"/>
      <c r="G12" s="1236"/>
      <c r="H12" s="1237"/>
      <c r="I12" s="1238"/>
      <c r="J12" s="1239"/>
    </row>
    <row r="13" spans="1:10" ht="25.5">
      <c r="A13" s="608"/>
      <c r="B13" s="608"/>
      <c r="C13" s="608"/>
      <c r="D13" s="608"/>
      <c r="E13" s="608"/>
      <c r="F13" s="608"/>
      <c r="G13" s="1240" t="s">
        <v>908</v>
      </c>
      <c r="H13" s="1240" t="s">
        <v>256</v>
      </c>
      <c r="I13" s="1241"/>
      <c r="J13" s="1242"/>
    </row>
    <row r="14" spans="1:10" ht="12.75">
      <c r="A14" s="1243">
        <v>1</v>
      </c>
      <c r="B14" s="1243">
        <v>2</v>
      </c>
      <c r="C14" s="1243">
        <v>3</v>
      </c>
      <c r="D14" s="1243">
        <v>4</v>
      </c>
      <c r="E14" s="1243">
        <v>5</v>
      </c>
      <c r="F14" s="1243">
        <v>6</v>
      </c>
      <c r="G14" s="1243">
        <v>7</v>
      </c>
      <c r="H14" s="1244">
        <v>8</v>
      </c>
      <c r="I14" s="1245">
        <v>9</v>
      </c>
      <c r="J14" s="1245">
        <v>10</v>
      </c>
    </row>
    <row r="15" spans="1:10" ht="16.5">
      <c r="A15" s="1246" t="s">
        <v>257</v>
      </c>
      <c r="B15" s="1247"/>
      <c r="C15" s="1248" t="s">
        <v>519</v>
      </c>
      <c r="D15" s="1248" t="s">
        <v>519</v>
      </c>
      <c r="E15" s="1249">
        <v>3410990</v>
      </c>
      <c r="F15" s="1249">
        <v>3410990</v>
      </c>
      <c r="G15" s="1249">
        <v>1025114</v>
      </c>
      <c r="H15" s="1250">
        <v>2385876</v>
      </c>
      <c r="I15" s="1251">
        <v>511049</v>
      </c>
      <c r="J15" s="1252">
        <v>15</v>
      </c>
    </row>
    <row r="16" spans="1:10" ht="101.25" customHeight="1">
      <c r="A16" s="166">
        <v>1</v>
      </c>
      <c r="B16" s="1253" t="s">
        <v>258</v>
      </c>
      <c r="C16" s="665" t="s">
        <v>259</v>
      </c>
      <c r="D16" s="665">
        <v>2006</v>
      </c>
      <c r="E16" s="1254">
        <v>45000</v>
      </c>
      <c r="F16" s="1254">
        <v>45000</v>
      </c>
      <c r="G16" s="1254">
        <v>45000</v>
      </c>
      <c r="H16" s="1255" t="s">
        <v>516</v>
      </c>
      <c r="I16" s="678">
        <v>6724.09</v>
      </c>
      <c r="J16" s="720">
        <v>14.9</v>
      </c>
    </row>
    <row r="17" spans="1:10" ht="12.75">
      <c r="A17" s="1256" t="s">
        <v>260</v>
      </c>
      <c r="B17" s="739"/>
      <c r="C17" s="739"/>
      <c r="D17" s="739"/>
      <c r="E17" s="739"/>
      <c r="F17" s="739"/>
      <c r="G17" s="739"/>
      <c r="H17" s="739"/>
      <c r="I17" s="739"/>
      <c r="J17" s="740"/>
    </row>
    <row r="18" spans="1:10" ht="104.25" customHeight="1">
      <c r="A18" s="166">
        <v>2</v>
      </c>
      <c r="B18" s="1253" t="s">
        <v>261</v>
      </c>
      <c r="C18" s="665" t="s">
        <v>259</v>
      </c>
      <c r="D18" s="665">
        <v>2006</v>
      </c>
      <c r="E18" s="1254">
        <v>15000</v>
      </c>
      <c r="F18" s="1254">
        <v>15000</v>
      </c>
      <c r="G18" s="1254">
        <v>124</v>
      </c>
      <c r="H18" s="1257">
        <v>14876</v>
      </c>
      <c r="I18" s="1255" t="s">
        <v>516</v>
      </c>
      <c r="J18" s="1255" t="s">
        <v>516</v>
      </c>
    </row>
    <row r="19" spans="1:10" ht="12.75">
      <c r="A19" s="1256" t="s">
        <v>262</v>
      </c>
      <c r="B19" s="473"/>
      <c r="C19" s="473"/>
      <c r="D19" s="473"/>
      <c r="E19" s="473"/>
      <c r="F19" s="473"/>
      <c r="G19" s="473"/>
      <c r="H19" s="473"/>
      <c r="I19" s="473"/>
      <c r="J19" s="261"/>
    </row>
    <row r="20" spans="1:10" ht="109.5" customHeight="1">
      <c r="A20" s="166">
        <v>3</v>
      </c>
      <c r="B20" s="1253" t="s">
        <v>263</v>
      </c>
      <c r="C20" s="665" t="s">
        <v>259</v>
      </c>
      <c r="D20" s="665">
        <v>2006</v>
      </c>
      <c r="E20" s="1254">
        <v>15000</v>
      </c>
      <c r="F20" s="1254">
        <v>15000</v>
      </c>
      <c r="G20" s="1258" t="s">
        <v>516</v>
      </c>
      <c r="H20" s="1257">
        <v>15000</v>
      </c>
      <c r="I20" s="1255" t="s">
        <v>516</v>
      </c>
      <c r="J20" s="1255" t="s">
        <v>516</v>
      </c>
    </row>
    <row r="21" spans="1:10" ht="12.75">
      <c r="A21" s="1256" t="s">
        <v>264</v>
      </c>
      <c r="B21" s="473"/>
      <c r="C21" s="473"/>
      <c r="D21" s="473"/>
      <c r="E21" s="473"/>
      <c r="F21" s="473"/>
      <c r="G21" s="473"/>
      <c r="H21" s="473"/>
      <c r="I21" s="473"/>
      <c r="J21" s="261"/>
    </row>
    <row r="22" spans="1:10" ht="102.75" customHeight="1">
      <c r="A22" s="166">
        <v>4</v>
      </c>
      <c r="B22" s="1253" t="s">
        <v>392</v>
      </c>
      <c r="C22" s="665" t="s">
        <v>259</v>
      </c>
      <c r="D22" s="665">
        <v>2006</v>
      </c>
      <c r="E22" s="1254">
        <v>10000</v>
      </c>
      <c r="F22" s="1254">
        <v>10000</v>
      </c>
      <c r="G22" s="1258" t="s">
        <v>516</v>
      </c>
      <c r="H22" s="1257">
        <v>10000</v>
      </c>
      <c r="I22" s="1255" t="s">
        <v>516</v>
      </c>
      <c r="J22" s="1255" t="s">
        <v>516</v>
      </c>
    </row>
    <row r="23" spans="1:10" ht="12.75">
      <c r="A23" s="1256" t="s">
        <v>265</v>
      </c>
      <c r="B23" s="473"/>
      <c r="C23" s="473"/>
      <c r="D23" s="473"/>
      <c r="E23" s="473"/>
      <c r="F23" s="473"/>
      <c r="G23" s="473"/>
      <c r="H23" s="473"/>
      <c r="I23" s="473"/>
      <c r="J23" s="261"/>
    </row>
    <row r="24" spans="1:10" ht="126.75" customHeight="1">
      <c r="A24" s="166">
        <v>5</v>
      </c>
      <c r="B24" s="1253" t="s">
        <v>266</v>
      </c>
      <c r="C24" s="665" t="s">
        <v>259</v>
      </c>
      <c r="D24" s="665">
        <v>2006</v>
      </c>
      <c r="E24" s="1254">
        <v>15000</v>
      </c>
      <c r="F24" s="1254">
        <v>15000</v>
      </c>
      <c r="G24" s="1254">
        <v>11000</v>
      </c>
      <c r="H24" s="1257">
        <v>4000</v>
      </c>
      <c r="I24" s="1255" t="s">
        <v>516</v>
      </c>
      <c r="J24" s="1255" t="s">
        <v>516</v>
      </c>
    </row>
    <row r="25" spans="1:10" ht="12.75">
      <c r="A25" s="1256" t="s">
        <v>267</v>
      </c>
      <c r="B25" s="473"/>
      <c r="C25" s="473"/>
      <c r="D25" s="473"/>
      <c r="E25" s="473"/>
      <c r="F25" s="473"/>
      <c r="G25" s="473"/>
      <c r="H25" s="473"/>
      <c r="I25" s="473"/>
      <c r="J25" s="261"/>
    </row>
    <row r="26" spans="1:10" ht="31.5">
      <c r="A26" s="166"/>
      <c r="B26" s="1259" t="s">
        <v>268</v>
      </c>
      <c r="C26" s="1260" t="s">
        <v>519</v>
      </c>
      <c r="D26" s="1260" t="s">
        <v>519</v>
      </c>
      <c r="E26" s="1261">
        <v>100000</v>
      </c>
      <c r="F26" s="1261">
        <v>100000</v>
      </c>
      <c r="G26" s="1261">
        <v>56124</v>
      </c>
      <c r="H26" s="130">
        <v>43876</v>
      </c>
      <c r="I26" s="1262">
        <v>6724.09</v>
      </c>
      <c r="J26" s="1263">
        <v>6.7</v>
      </c>
    </row>
    <row r="27" spans="1:10" ht="60" customHeight="1">
      <c r="A27" s="125">
        <v>6</v>
      </c>
      <c r="B27" s="1264" t="s">
        <v>269</v>
      </c>
      <c r="C27" s="1265" t="s">
        <v>270</v>
      </c>
      <c r="D27" s="1265">
        <v>2006</v>
      </c>
      <c r="E27" s="1266">
        <v>470000</v>
      </c>
      <c r="F27" s="1266">
        <v>470000</v>
      </c>
      <c r="G27" s="1267" t="s">
        <v>516</v>
      </c>
      <c r="H27" s="1268">
        <v>470000</v>
      </c>
      <c r="I27" s="1269">
        <v>96294</v>
      </c>
      <c r="J27" s="783">
        <v>20.5</v>
      </c>
    </row>
    <row r="28" spans="1:10" ht="93.75" customHeight="1">
      <c r="A28" s="1270" t="s">
        <v>271</v>
      </c>
      <c r="B28" s="89" t="s">
        <v>272</v>
      </c>
      <c r="C28" s="1271"/>
      <c r="D28" s="1271"/>
      <c r="E28" s="1272">
        <v>104000</v>
      </c>
      <c r="F28" s="1272">
        <v>104000</v>
      </c>
      <c r="G28" s="65" t="s">
        <v>516</v>
      </c>
      <c r="H28" s="1273">
        <v>104000</v>
      </c>
      <c r="I28" s="81" t="s">
        <v>516</v>
      </c>
      <c r="J28" s="81" t="s">
        <v>516</v>
      </c>
    </row>
    <row r="29" spans="1:10" ht="12.75">
      <c r="A29" s="1270"/>
      <c r="B29" s="629" t="s">
        <v>273</v>
      </c>
      <c r="C29" s="473"/>
      <c r="D29" s="473"/>
      <c r="E29" s="473"/>
      <c r="F29" s="473"/>
      <c r="G29" s="473"/>
      <c r="H29" s="473"/>
      <c r="I29" s="473"/>
      <c r="J29" s="261"/>
    </row>
    <row r="30" spans="1:10" ht="61.5" customHeight="1">
      <c r="A30" s="1270" t="s">
        <v>274</v>
      </c>
      <c r="B30" s="89" t="s">
        <v>275</v>
      </c>
      <c r="C30" s="1271"/>
      <c r="D30" s="1271"/>
      <c r="E30" s="1272">
        <v>164000</v>
      </c>
      <c r="F30" s="1272">
        <v>164000</v>
      </c>
      <c r="G30" s="65" t="s">
        <v>516</v>
      </c>
      <c r="H30" s="1273">
        <v>164000</v>
      </c>
      <c r="I30" s="81" t="s">
        <v>516</v>
      </c>
      <c r="J30" s="81" t="s">
        <v>516</v>
      </c>
    </row>
    <row r="31" spans="1:10" ht="12.75">
      <c r="A31" s="1274"/>
      <c r="B31" s="629" t="s">
        <v>276</v>
      </c>
      <c r="C31" s="473"/>
      <c r="D31" s="473"/>
      <c r="E31" s="473"/>
      <c r="F31" s="473"/>
      <c r="G31" s="473"/>
      <c r="H31" s="473"/>
      <c r="I31" s="473"/>
      <c r="J31" s="261"/>
    </row>
    <row r="32" spans="1:10" ht="51.75" customHeight="1">
      <c r="A32" s="1270" t="s">
        <v>277</v>
      </c>
      <c r="B32" s="89" t="s">
        <v>278</v>
      </c>
      <c r="C32" s="1271"/>
      <c r="D32" s="1271"/>
      <c r="E32" s="1272">
        <v>32500</v>
      </c>
      <c r="F32" s="1272">
        <v>32500</v>
      </c>
      <c r="G32" s="65" t="s">
        <v>516</v>
      </c>
      <c r="H32" s="1273">
        <v>32500</v>
      </c>
      <c r="I32" s="81" t="s">
        <v>516</v>
      </c>
      <c r="J32" s="81" t="s">
        <v>516</v>
      </c>
    </row>
    <row r="33" spans="1:10" ht="12.75">
      <c r="A33" s="1270"/>
      <c r="B33" s="629" t="s">
        <v>279</v>
      </c>
      <c r="C33" s="473"/>
      <c r="D33" s="473"/>
      <c r="E33" s="473"/>
      <c r="F33" s="473"/>
      <c r="G33" s="473"/>
      <c r="H33" s="473"/>
      <c r="I33" s="473"/>
      <c r="J33" s="261"/>
    </row>
    <row r="34" spans="1:10" ht="65.25" customHeight="1">
      <c r="A34" s="1270" t="s">
        <v>280</v>
      </c>
      <c r="B34" s="89" t="s">
        <v>281</v>
      </c>
      <c r="C34" s="1271"/>
      <c r="D34" s="1271"/>
      <c r="E34" s="1272">
        <v>18000</v>
      </c>
      <c r="F34" s="1272">
        <v>18000</v>
      </c>
      <c r="G34" s="65" t="s">
        <v>516</v>
      </c>
      <c r="H34" s="1273">
        <v>18000</v>
      </c>
      <c r="I34" s="81" t="s">
        <v>516</v>
      </c>
      <c r="J34" s="81" t="s">
        <v>516</v>
      </c>
    </row>
    <row r="35" spans="1:10" ht="88.5" customHeight="1">
      <c r="A35" s="1270" t="s">
        <v>282</v>
      </c>
      <c r="B35" s="89" t="s">
        <v>283</v>
      </c>
      <c r="C35" s="1271"/>
      <c r="D35" s="1271"/>
      <c r="E35" s="1272">
        <v>65000</v>
      </c>
      <c r="F35" s="1272">
        <v>65000</v>
      </c>
      <c r="G35" s="65" t="s">
        <v>516</v>
      </c>
      <c r="H35" s="1273">
        <v>65000</v>
      </c>
      <c r="I35" s="81" t="s">
        <v>516</v>
      </c>
      <c r="J35" s="81" t="s">
        <v>516</v>
      </c>
    </row>
    <row r="36" spans="1:10" ht="36" customHeight="1">
      <c r="A36" s="1274" t="s">
        <v>284</v>
      </c>
      <c r="B36" s="84" t="s">
        <v>285</v>
      </c>
      <c r="C36" s="1275"/>
      <c r="D36" s="1275"/>
      <c r="E36" s="1276">
        <v>86500</v>
      </c>
      <c r="F36" s="1276">
        <v>86500</v>
      </c>
      <c r="G36" s="78" t="s">
        <v>516</v>
      </c>
      <c r="H36" s="161">
        <v>86500</v>
      </c>
      <c r="I36" s="1277" t="s">
        <v>516</v>
      </c>
      <c r="J36" s="1277" t="s">
        <v>516</v>
      </c>
    </row>
    <row r="37" spans="1:10" ht="12.75">
      <c r="A37" s="1278"/>
      <c r="B37" s="629" t="s">
        <v>286</v>
      </c>
      <c r="C37" s="473"/>
      <c r="D37" s="473"/>
      <c r="E37" s="473"/>
      <c r="F37" s="473"/>
      <c r="G37" s="473"/>
      <c r="H37" s="473"/>
      <c r="I37" s="473"/>
      <c r="J37" s="261"/>
    </row>
    <row r="38" spans="1:10" ht="45" customHeight="1">
      <c r="A38" s="125">
        <v>7</v>
      </c>
      <c r="B38" s="1279" t="s">
        <v>287</v>
      </c>
      <c r="C38" s="599" t="s">
        <v>270</v>
      </c>
      <c r="D38" s="599">
        <v>2006</v>
      </c>
      <c r="E38" s="1266">
        <v>4190</v>
      </c>
      <c r="F38" s="1266">
        <v>4190</v>
      </c>
      <c r="G38" s="1280">
        <v>4190</v>
      </c>
      <c r="H38" s="1281" t="s">
        <v>516</v>
      </c>
      <c r="I38" s="1282" t="s">
        <v>516</v>
      </c>
      <c r="J38" s="1282" t="s">
        <v>516</v>
      </c>
    </row>
    <row r="39" spans="1:10" ht="20.25" customHeight="1">
      <c r="A39" s="112"/>
      <c r="B39" s="1283" t="s">
        <v>288</v>
      </c>
      <c r="C39" s="604"/>
      <c r="D39" s="604"/>
      <c r="E39" s="1272">
        <v>2120</v>
      </c>
      <c r="F39" s="1272">
        <v>2120</v>
      </c>
      <c r="G39" s="1284">
        <v>2120</v>
      </c>
      <c r="H39" s="1285" t="s">
        <v>516</v>
      </c>
      <c r="I39" s="81" t="s">
        <v>516</v>
      </c>
      <c r="J39" s="81" t="s">
        <v>516</v>
      </c>
    </row>
    <row r="40" spans="1:10" ht="24" customHeight="1">
      <c r="A40" s="112"/>
      <c r="B40" s="1283" t="s">
        <v>289</v>
      </c>
      <c r="C40" s="604"/>
      <c r="D40" s="604"/>
      <c r="E40" s="1272">
        <v>760</v>
      </c>
      <c r="F40" s="1272">
        <v>760</v>
      </c>
      <c r="G40" s="1284">
        <v>760</v>
      </c>
      <c r="H40" s="1285" t="s">
        <v>516</v>
      </c>
      <c r="I40" s="81" t="s">
        <v>516</v>
      </c>
      <c r="J40" s="81" t="s">
        <v>516</v>
      </c>
    </row>
    <row r="41" spans="1:10" ht="30.75" customHeight="1">
      <c r="A41" s="83"/>
      <c r="B41" s="1286" t="s">
        <v>290</v>
      </c>
      <c r="C41" s="608"/>
      <c r="D41" s="608"/>
      <c r="E41" s="1276">
        <v>1310</v>
      </c>
      <c r="F41" s="1276">
        <v>1310</v>
      </c>
      <c r="G41" s="1287">
        <v>1310</v>
      </c>
      <c r="H41" s="1288" t="s">
        <v>516</v>
      </c>
      <c r="I41" s="1277" t="s">
        <v>516</v>
      </c>
      <c r="J41" s="1277" t="s">
        <v>516</v>
      </c>
    </row>
    <row r="42" spans="1:10" ht="12.75">
      <c r="A42" s="738" t="s">
        <v>941</v>
      </c>
      <c r="B42" s="1289"/>
      <c r="C42" s="1289"/>
      <c r="D42" s="1289"/>
      <c r="E42" s="1289"/>
      <c r="F42" s="1289"/>
      <c r="G42" s="1289"/>
      <c r="H42" s="1289"/>
      <c r="I42" s="1289"/>
      <c r="J42" s="278"/>
    </row>
    <row r="43" spans="1:10" ht="51.75" customHeight="1">
      <c r="A43" s="83">
        <v>8</v>
      </c>
      <c r="B43" s="1290" t="s">
        <v>291</v>
      </c>
      <c r="C43" s="665" t="s">
        <v>270</v>
      </c>
      <c r="D43" s="665">
        <v>2006</v>
      </c>
      <c r="E43" s="1276">
        <v>58700</v>
      </c>
      <c r="F43" s="1276">
        <v>58700</v>
      </c>
      <c r="G43" s="1287">
        <v>45000</v>
      </c>
      <c r="H43" s="1288">
        <v>13700</v>
      </c>
      <c r="I43" s="1255" t="s">
        <v>516</v>
      </c>
      <c r="J43" s="1255" t="s">
        <v>516</v>
      </c>
    </row>
    <row r="44" spans="1:10" ht="12.75">
      <c r="A44" s="738" t="s">
        <v>941</v>
      </c>
      <c r="B44" s="1289"/>
      <c r="C44" s="1289"/>
      <c r="D44" s="1289"/>
      <c r="E44" s="1289"/>
      <c r="F44" s="1289"/>
      <c r="G44" s="1289"/>
      <c r="H44" s="1289"/>
      <c r="I44" s="1289"/>
      <c r="J44" s="278"/>
    </row>
    <row r="45" spans="1:10" ht="77.25" customHeight="1">
      <c r="A45" s="665">
        <v>9</v>
      </c>
      <c r="B45" s="1253" t="s">
        <v>292</v>
      </c>
      <c r="C45" s="665" t="s">
        <v>270</v>
      </c>
      <c r="D45" s="665">
        <v>2006</v>
      </c>
      <c r="E45" s="1254">
        <v>150000</v>
      </c>
      <c r="F45" s="1254">
        <v>150000</v>
      </c>
      <c r="G45" s="1258" t="s">
        <v>516</v>
      </c>
      <c r="H45" s="118">
        <v>150000</v>
      </c>
      <c r="I45" s="1255" t="s">
        <v>516</v>
      </c>
      <c r="J45" s="1255" t="s">
        <v>516</v>
      </c>
    </row>
    <row r="46" spans="1:10" ht="12.75">
      <c r="A46" s="738" t="s">
        <v>941</v>
      </c>
      <c r="B46" s="1289"/>
      <c r="C46" s="1289"/>
      <c r="D46" s="1289"/>
      <c r="E46" s="1289"/>
      <c r="F46" s="1289"/>
      <c r="G46" s="1289"/>
      <c r="H46" s="1289"/>
      <c r="I46" s="1289"/>
      <c r="J46" s="278"/>
    </row>
    <row r="47" spans="1:10" ht="57.75" customHeight="1">
      <c r="A47" s="1265">
        <v>10</v>
      </c>
      <c r="B47" s="1291" t="s">
        <v>293</v>
      </c>
      <c r="C47" s="665" t="s">
        <v>270</v>
      </c>
      <c r="D47" s="1265">
        <v>2006</v>
      </c>
      <c r="E47" s="1266">
        <v>85000</v>
      </c>
      <c r="F47" s="1266">
        <v>85000</v>
      </c>
      <c r="G47" s="1267" t="s">
        <v>516</v>
      </c>
      <c r="H47" s="1268">
        <v>85000</v>
      </c>
      <c r="I47" s="1255" t="s">
        <v>516</v>
      </c>
      <c r="J47" s="1255" t="s">
        <v>516</v>
      </c>
    </row>
    <row r="48" spans="1:10" ht="12.75">
      <c r="A48" s="629" t="s">
        <v>294</v>
      </c>
      <c r="B48" s="1289"/>
      <c r="C48" s="1289"/>
      <c r="D48" s="1289"/>
      <c r="E48" s="1289"/>
      <c r="F48" s="1289"/>
      <c r="G48" s="1289"/>
      <c r="H48" s="1289"/>
      <c r="I48" s="1289"/>
      <c r="J48" s="278"/>
    </row>
    <row r="49" spans="1:10" ht="51.75" customHeight="1">
      <c r="A49" s="127">
        <v>11</v>
      </c>
      <c r="B49" s="1292" t="s">
        <v>295</v>
      </c>
      <c r="C49" s="665" t="s">
        <v>270</v>
      </c>
      <c r="D49" s="665">
        <v>2006</v>
      </c>
      <c r="E49" s="1293">
        <v>86300</v>
      </c>
      <c r="F49" s="1293">
        <v>86300</v>
      </c>
      <c r="G49" s="1258" t="s">
        <v>516</v>
      </c>
      <c r="H49" s="105">
        <v>86300</v>
      </c>
      <c r="I49" s="1255" t="s">
        <v>516</v>
      </c>
      <c r="J49" s="1255" t="s">
        <v>516</v>
      </c>
    </row>
    <row r="50" spans="1:10" ht="12.75">
      <c r="A50" s="738" t="s">
        <v>941</v>
      </c>
      <c r="B50" s="1289"/>
      <c r="C50" s="1289"/>
      <c r="D50" s="1289"/>
      <c r="E50" s="1289"/>
      <c r="F50" s="1289"/>
      <c r="G50" s="1289"/>
      <c r="H50" s="1289"/>
      <c r="I50" s="1289"/>
      <c r="J50" s="278"/>
    </row>
    <row r="51" spans="1:10" ht="97.5" customHeight="1">
      <c r="A51" s="166">
        <v>12</v>
      </c>
      <c r="B51" s="1253" t="s">
        <v>393</v>
      </c>
      <c r="C51" s="665" t="s">
        <v>270</v>
      </c>
      <c r="D51" s="665">
        <v>2006</v>
      </c>
      <c r="E51" s="1254">
        <v>55000</v>
      </c>
      <c r="F51" s="1254">
        <v>55000</v>
      </c>
      <c r="G51" s="1258" t="s">
        <v>516</v>
      </c>
      <c r="H51" s="1293">
        <v>55000</v>
      </c>
      <c r="I51" s="1255" t="s">
        <v>516</v>
      </c>
      <c r="J51" s="1255" t="s">
        <v>516</v>
      </c>
    </row>
    <row r="52" spans="1:10" ht="12.75">
      <c r="A52" s="738" t="s">
        <v>941</v>
      </c>
      <c r="B52" s="1289"/>
      <c r="C52" s="1289"/>
      <c r="D52" s="1289"/>
      <c r="E52" s="1289"/>
      <c r="F52" s="1289"/>
      <c r="G52" s="1289"/>
      <c r="H52" s="1289"/>
      <c r="I52" s="1289"/>
      <c r="J52" s="278"/>
    </row>
    <row r="53" spans="1:10" ht="83.25" customHeight="1">
      <c r="A53" s="166">
        <v>13</v>
      </c>
      <c r="B53" s="1253" t="s">
        <v>296</v>
      </c>
      <c r="C53" s="665" t="s">
        <v>270</v>
      </c>
      <c r="D53" s="665">
        <v>2006</v>
      </c>
      <c r="E53" s="1254">
        <v>10000</v>
      </c>
      <c r="F53" s="1254">
        <v>10000</v>
      </c>
      <c r="G53" s="1258" t="s">
        <v>516</v>
      </c>
      <c r="H53" s="1293">
        <v>10000</v>
      </c>
      <c r="I53" s="1255" t="s">
        <v>516</v>
      </c>
      <c r="J53" s="1255" t="s">
        <v>516</v>
      </c>
    </row>
    <row r="54" spans="1:10" ht="12.75">
      <c r="A54" s="738" t="s">
        <v>941</v>
      </c>
      <c r="B54" s="1289"/>
      <c r="C54" s="1289"/>
      <c r="D54" s="1289"/>
      <c r="E54" s="1289"/>
      <c r="F54" s="1289"/>
      <c r="G54" s="1289"/>
      <c r="H54" s="1289"/>
      <c r="I54" s="1289"/>
      <c r="J54" s="278"/>
    </row>
    <row r="55" spans="1:10" ht="54" customHeight="1">
      <c r="A55" s="166">
        <v>14</v>
      </c>
      <c r="B55" s="1253" t="s">
        <v>297</v>
      </c>
      <c r="C55" s="665" t="s">
        <v>270</v>
      </c>
      <c r="D55" s="665">
        <v>2006</v>
      </c>
      <c r="E55" s="1254">
        <v>115000</v>
      </c>
      <c r="F55" s="1254">
        <v>115000</v>
      </c>
      <c r="G55" s="1258" t="s">
        <v>516</v>
      </c>
      <c r="H55" s="1293">
        <v>115000</v>
      </c>
      <c r="I55" s="1255" t="s">
        <v>516</v>
      </c>
      <c r="J55" s="1255" t="s">
        <v>516</v>
      </c>
    </row>
    <row r="56" spans="1:10" ht="12.75">
      <c r="A56" s="629" t="s">
        <v>298</v>
      </c>
      <c r="B56" s="1289"/>
      <c r="C56" s="1289"/>
      <c r="D56" s="1289"/>
      <c r="E56" s="1289"/>
      <c r="F56" s="1289"/>
      <c r="G56" s="1289"/>
      <c r="H56" s="1289"/>
      <c r="I56" s="1289"/>
      <c r="J56" s="278"/>
    </row>
    <row r="57" spans="1:10" ht="102" customHeight="1">
      <c r="A57" s="166">
        <v>15</v>
      </c>
      <c r="B57" s="1253" t="s">
        <v>299</v>
      </c>
      <c r="C57" s="665" t="s">
        <v>270</v>
      </c>
      <c r="D57" s="665">
        <v>2006</v>
      </c>
      <c r="E57" s="1254">
        <v>90000</v>
      </c>
      <c r="F57" s="1254">
        <v>90000</v>
      </c>
      <c r="G57" s="1258" t="s">
        <v>516</v>
      </c>
      <c r="H57" s="1293">
        <v>90000</v>
      </c>
      <c r="I57" s="1255" t="s">
        <v>516</v>
      </c>
      <c r="J57" s="1255" t="s">
        <v>516</v>
      </c>
    </row>
    <row r="58" spans="1:10" ht="12.75">
      <c r="A58" s="629" t="s">
        <v>300</v>
      </c>
      <c r="B58" s="1289"/>
      <c r="C58" s="1289"/>
      <c r="D58" s="1289"/>
      <c r="E58" s="1289"/>
      <c r="F58" s="1289"/>
      <c r="G58" s="1289"/>
      <c r="H58" s="1289"/>
      <c r="I58" s="1289"/>
      <c r="J58" s="278"/>
    </row>
    <row r="59" spans="1:10" ht="54" customHeight="1">
      <c r="A59" s="166">
        <v>16</v>
      </c>
      <c r="B59" s="1253" t="s">
        <v>301</v>
      </c>
      <c r="C59" s="665" t="s">
        <v>270</v>
      </c>
      <c r="D59" s="665">
        <v>2006</v>
      </c>
      <c r="E59" s="1254">
        <v>32000</v>
      </c>
      <c r="F59" s="1254">
        <v>32000</v>
      </c>
      <c r="G59" s="1258" t="s">
        <v>516</v>
      </c>
      <c r="H59" s="1293">
        <v>32000</v>
      </c>
      <c r="I59" s="1255" t="s">
        <v>516</v>
      </c>
      <c r="J59" s="1255" t="s">
        <v>516</v>
      </c>
    </row>
    <row r="60" spans="1:10" ht="12.75">
      <c r="A60" s="738" t="s">
        <v>941</v>
      </c>
      <c r="B60" s="1289"/>
      <c r="C60" s="1289"/>
      <c r="D60" s="1289"/>
      <c r="E60" s="1289"/>
      <c r="F60" s="1289"/>
      <c r="G60" s="1289"/>
      <c r="H60" s="1289"/>
      <c r="I60" s="1289"/>
      <c r="J60" s="278"/>
    </row>
    <row r="61" spans="1:10" ht="90.75" customHeight="1">
      <c r="A61" s="166">
        <v>17</v>
      </c>
      <c r="B61" s="1253" t="s">
        <v>302</v>
      </c>
      <c r="C61" s="665" t="s">
        <v>270</v>
      </c>
      <c r="D61" s="665">
        <v>2006</v>
      </c>
      <c r="E61" s="1254">
        <v>65000</v>
      </c>
      <c r="F61" s="1254">
        <v>65000</v>
      </c>
      <c r="G61" s="1258" t="s">
        <v>516</v>
      </c>
      <c r="H61" s="1293">
        <v>65000</v>
      </c>
      <c r="I61" s="1255" t="s">
        <v>516</v>
      </c>
      <c r="J61" s="1255" t="s">
        <v>516</v>
      </c>
    </row>
    <row r="62" spans="1:10" ht="12.75">
      <c r="A62" s="738" t="s">
        <v>941</v>
      </c>
      <c r="B62" s="1289"/>
      <c r="C62" s="1289"/>
      <c r="D62" s="1289"/>
      <c r="E62" s="1289"/>
      <c r="F62" s="1289"/>
      <c r="G62" s="1289"/>
      <c r="H62" s="1289"/>
      <c r="I62" s="1289"/>
      <c r="J62" s="278"/>
    </row>
    <row r="63" spans="1:10" ht="66" customHeight="1">
      <c r="A63" s="166">
        <v>18</v>
      </c>
      <c r="B63" s="1253" t="s">
        <v>303</v>
      </c>
      <c r="C63" s="665" t="s">
        <v>270</v>
      </c>
      <c r="D63" s="665">
        <v>2006</v>
      </c>
      <c r="E63" s="1254">
        <v>28000</v>
      </c>
      <c r="F63" s="1254">
        <v>28000</v>
      </c>
      <c r="G63" s="1258" t="s">
        <v>516</v>
      </c>
      <c r="H63" s="1293">
        <v>28000</v>
      </c>
      <c r="I63" s="1255" t="s">
        <v>516</v>
      </c>
      <c r="J63" s="1255" t="s">
        <v>516</v>
      </c>
    </row>
    <row r="64" spans="1:10" ht="12.75">
      <c r="A64" s="738" t="s">
        <v>941</v>
      </c>
      <c r="B64" s="1289"/>
      <c r="C64" s="1289"/>
      <c r="D64" s="1289"/>
      <c r="E64" s="1289"/>
      <c r="F64" s="1289"/>
      <c r="G64" s="1289"/>
      <c r="H64" s="1289"/>
      <c r="I64" s="1289"/>
      <c r="J64" s="278"/>
    </row>
    <row r="65" spans="1:10" ht="51">
      <c r="A65" s="166">
        <v>19</v>
      </c>
      <c r="B65" s="1253" t="s">
        <v>394</v>
      </c>
      <c r="C65" s="665" t="s">
        <v>270</v>
      </c>
      <c r="D65" s="665">
        <v>2006</v>
      </c>
      <c r="E65" s="1254">
        <v>33000</v>
      </c>
      <c r="F65" s="1254">
        <v>33000</v>
      </c>
      <c r="G65" s="1258" t="s">
        <v>516</v>
      </c>
      <c r="H65" s="1293">
        <v>33000</v>
      </c>
      <c r="I65" s="1255" t="s">
        <v>516</v>
      </c>
      <c r="J65" s="1255" t="s">
        <v>516</v>
      </c>
    </row>
    <row r="66" spans="1:10" ht="12.75">
      <c r="A66" s="738" t="s">
        <v>941</v>
      </c>
      <c r="B66" s="1289"/>
      <c r="C66" s="1289"/>
      <c r="D66" s="1289"/>
      <c r="E66" s="1289"/>
      <c r="F66" s="1289"/>
      <c r="G66" s="1289"/>
      <c r="H66" s="1289"/>
      <c r="I66" s="1289"/>
      <c r="J66" s="278"/>
    </row>
    <row r="67" spans="1:10" ht="61.5" customHeight="1">
      <c r="A67" s="166">
        <v>20</v>
      </c>
      <c r="B67" s="1253" t="s">
        <v>304</v>
      </c>
      <c r="C67" s="665" t="s">
        <v>270</v>
      </c>
      <c r="D67" s="665">
        <v>2006</v>
      </c>
      <c r="E67" s="1254">
        <v>80200</v>
      </c>
      <c r="F67" s="1254">
        <v>80200</v>
      </c>
      <c r="G67" s="1258" t="s">
        <v>516</v>
      </c>
      <c r="H67" s="1293">
        <v>80200</v>
      </c>
      <c r="I67" s="1255" t="s">
        <v>516</v>
      </c>
      <c r="J67" s="1255" t="s">
        <v>516</v>
      </c>
    </row>
    <row r="68" spans="1:10" ht="12.75">
      <c r="A68" s="1256" t="s">
        <v>305</v>
      </c>
      <c r="B68" s="1289"/>
      <c r="C68" s="1289"/>
      <c r="D68" s="1289"/>
      <c r="E68" s="1289"/>
      <c r="F68" s="1289"/>
      <c r="G68" s="1289"/>
      <c r="H68" s="1289"/>
      <c r="I68" s="1289"/>
      <c r="J68" s="278"/>
    </row>
    <row r="69" spans="1:10" ht="66.75" customHeight="1">
      <c r="A69" s="166">
        <v>21</v>
      </c>
      <c r="B69" s="1253" t="s">
        <v>306</v>
      </c>
      <c r="C69" s="665" t="s">
        <v>270</v>
      </c>
      <c r="D69" s="665">
        <v>2006</v>
      </c>
      <c r="E69" s="1254">
        <v>1800</v>
      </c>
      <c r="F69" s="1254">
        <v>1800</v>
      </c>
      <c r="G69" s="1258" t="s">
        <v>516</v>
      </c>
      <c r="H69" s="1293">
        <v>1800</v>
      </c>
      <c r="I69" s="1255" t="s">
        <v>516</v>
      </c>
      <c r="J69" s="1255" t="s">
        <v>516</v>
      </c>
    </row>
    <row r="70" spans="1:10" ht="12.75">
      <c r="A70" s="738" t="s">
        <v>941</v>
      </c>
      <c r="B70" s="1289"/>
      <c r="C70" s="1289"/>
      <c r="D70" s="1289"/>
      <c r="E70" s="1289"/>
      <c r="F70" s="1289"/>
      <c r="G70" s="1289"/>
      <c r="H70" s="1289"/>
      <c r="I70" s="1289"/>
      <c r="J70" s="278"/>
    </row>
    <row r="71" spans="1:10" ht="35.25" customHeight="1">
      <c r="A71" s="127"/>
      <c r="B71" s="1259" t="s">
        <v>307</v>
      </c>
      <c r="C71" s="1260" t="s">
        <v>519</v>
      </c>
      <c r="D71" s="1260" t="s">
        <v>519</v>
      </c>
      <c r="E71" s="1261">
        <v>1364190</v>
      </c>
      <c r="F71" s="1261">
        <v>1364190</v>
      </c>
      <c r="G71" s="1294">
        <v>49190</v>
      </c>
      <c r="H71" s="1261">
        <v>1315000</v>
      </c>
      <c r="I71" s="1262">
        <v>96294</v>
      </c>
      <c r="J71" s="1263">
        <v>7.1</v>
      </c>
    </row>
    <row r="72" spans="1:10" ht="68.25" customHeight="1">
      <c r="A72" s="1295">
        <v>22</v>
      </c>
      <c r="B72" s="1296" t="s">
        <v>308</v>
      </c>
      <c r="C72" s="1295" t="s">
        <v>309</v>
      </c>
      <c r="D72" s="1295">
        <v>2006</v>
      </c>
      <c r="E72" s="1297">
        <v>607900</v>
      </c>
      <c r="F72" s="1297">
        <v>607900</v>
      </c>
      <c r="G72" s="1298">
        <v>207900</v>
      </c>
      <c r="H72" s="1299">
        <v>400000</v>
      </c>
      <c r="I72" s="1262">
        <v>109686</v>
      </c>
      <c r="J72" s="1263">
        <v>18</v>
      </c>
    </row>
    <row r="73" spans="1:10" ht="12.75">
      <c r="A73" s="629" t="s">
        <v>310</v>
      </c>
      <c r="B73" s="473"/>
      <c r="C73" s="473"/>
      <c r="D73" s="473"/>
      <c r="E73" s="473"/>
      <c r="F73" s="473"/>
      <c r="G73" s="473"/>
      <c r="H73" s="473"/>
      <c r="I73" s="473"/>
      <c r="J73" s="261"/>
    </row>
    <row r="74" spans="1:10" ht="76.5" customHeight="1">
      <c r="A74" s="166">
        <v>23</v>
      </c>
      <c r="B74" s="1253" t="s">
        <v>311</v>
      </c>
      <c r="C74" s="665" t="s">
        <v>312</v>
      </c>
      <c r="D74" s="665">
        <v>2006</v>
      </c>
      <c r="E74" s="1254">
        <v>20000</v>
      </c>
      <c r="F74" s="1254">
        <v>20000</v>
      </c>
      <c r="G74" s="1254">
        <v>20000</v>
      </c>
      <c r="H74" s="1255" t="s">
        <v>516</v>
      </c>
      <c r="I74" s="1255" t="s">
        <v>516</v>
      </c>
      <c r="J74" s="1255" t="s">
        <v>516</v>
      </c>
    </row>
    <row r="75" spans="1:10" ht="12.75">
      <c r="A75" s="738" t="s">
        <v>941</v>
      </c>
      <c r="B75" s="1289"/>
      <c r="C75" s="1289"/>
      <c r="D75" s="1289"/>
      <c r="E75" s="1289"/>
      <c r="F75" s="1289"/>
      <c r="G75" s="1289"/>
      <c r="H75" s="1289"/>
      <c r="I75" s="1289"/>
      <c r="J75" s="278"/>
    </row>
    <row r="76" spans="1:10" ht="98.25" customHeight="1">
      <c r="A76" s="679">
        <v>24</v>
      </c>
      <c r="B76" s="180" t="s">
        <v>313</v>
      </c>
      <c r="C76" s="665" t="s">
        <v>312</v>
      </c>
      <c r="D76" s="665">
        <v>2006</v>
      </c>
      <c r="E76" s="1254">
        <v>8000</v>
      </c>
      <c r="F76" s="1254">
        <v>8000</v>
      </c>
      <c r="G76" s="1300">
        <v>8000</v>
      </c>
      <c r="H76" s="1255" t="s">
        <v>516</v>
      </c>
      <c r="I76" s="1255" t="s">
        <v>516</v>
      </c>
      <c r="J76" s="1255" t="s">
        <v>516</v>
      </c>
    </row>
    <row r="77" spans="1:10" ht="12.75">
      <c r="A77" s="738" t="s">
        <v>941</v>
      </c>
      <c r="B77" s="1289"/>
      <c r="C77" s="1289"/>
      <c r="D77" s="1289"/>
      <c r="E77" s="1289"/>
      <c r="F77" s="1289"/>
      <c r="G77" s="1289"/>
      <c r="H77" s="1289"/>
      <c r="I77" s="1289"/>
      <c r="J77" s="278"/>
    </row>
    <row r="78" spans="1:10" ht="51.75" customHeight="1">
      <c r="A78" s="665">
        <v>25</v>
      </c>
      <c r="B78" s="1253" t="s">
        <v>314</v>
      </c>
      <c r="C78" s="665" t="s">
        <v>312</v>
      </c>
      <c r="D78" s="665">
        <v>2006</v>
      </c>
      <c r="E78" s="1254">
        <v>5500</v>
      </c>
      <c r="F78" s="1254">
        <v>5500</v>
      </c>
      <c r="G78" s="1254">
        <v>5500</v>
      </c>
      <c r="H78" s="1255" t="s">
        <v>516</v>
      </c>
      <c r="I78" s="1255" t="s">
        <v>516</v>
      </c>
      <c r="J78" s="1255" t="s">
        <v>516</v>
      </c>
    </row>
    <row r="79" spans="1:10" ht="12.75">
      <c r="A79" s="738" t="s">
        <v>941</v>
      </c>
      <c r="B79" s="1289"/>
      <c r="C79" s="1289"/>
      <c r="D79" s="1289"/>
      <c r="E79" s="1289"/>
      <c r="F79" s="1289"/>
      <c r="G79" s="1289"/>
      <c r="H79" s="1289"/>
      <c r="I79" s="1289"/>
      <c r="J79" s="278"/>
    </row>
    <row r="80" spans="1:10" ht="28.5" customHeight="1">
      <c r="A80" s="679"/>
      <c r="B80" s="1259" t="s">
        <v>315</v>
      </c>
      <c r="C80" s="1260" t="s">
        <v>519</v>
      </c>
      <c r="D80" s="1260" t="s">
        <v>519</v>
      </c>
      <c r="E80" s="1261">
        <v>33500</v>
      </c>
      <c r="F80" s="1261">
        <v>33500</v>
      </c>
      <c r="G80" s="1301">
        <v>33500</v>
      </c>
      <c r="H80" s="152" t="s">
        <v>516</v>
      </c>
      <c r="I80" s="1255" t="s">
        <v>516</v>
      </c>
      <c r="J80" s="1255" t="s">
        <v>516</v>
      </c>
    </row>
    <row r="81" spans="1:10" ht="75.75" customHeight="1">
      <c r="A81" s="679">
        <v>26</v>
      </c>
      <c r="B81" s="1302" t="s">
        <v>316</v>
      </c>
      <c r="C81" s="665" t="s">
        <v>317</v>
      </c>
      <c r="D81" s="665">
        <v>2006</v>
      </c>
      <c r="E81" s="1303">
        <v>10000</v>
      </c>
      <c r="F81" s="1303">
        <v>10000</v>
      </c>
      <c r="G81" s="1300">
        <v>10000</v>
      </c>
      <c r="H81" s="1255" t="s">
        <v>516</v>
      </c>
      <c r="I81" s="678">
        <v>2221</v>
      </c>
      <c r="J81" s="720">
        <v>22.2</v>
      </c>
    </row>
    <row r="82" spans="1:10" ht="12.75">
      <c r="A82" s="701" t="s">
        <v>318</v>
      </c>
      <c r="B82" s="1289"/>
      <c r="C82" s="1289"/>
      <c r="D82" s="1289"/>
      <c r="E82" s="1289"/>
      <c r="F82" s="1289"/>
      <c r="G82" s="1289"/>
      <c r="H82" s="1289"/>
      <c r="I82" s="1289"/>
      <c r="J82" s="278"/>
    </row>
    <row r="83" spans="1:10" ht="51.75" customHeight="1">
      <c r="A83" s="150">
        <v>27</v>
      </c>
      <c r="B83" s="1253" t="s">
        <v>319</v>
      </c>
      <c r="C83" s="665" t="s">
        <v>317</v>
      </c>
      <c r="D83" s="665">
        <v>2006</v>
      </c>
      <c r="E83" s="1254">
        <v>18000</v>
      </c>
      <c r="F83" s="1254">
        <v>18000</v>
      </c>
      <c r="G83" s="118">
        <v>18000</v>
      </c>
      <c r="H83" s="1255" t="s">
        <v>516</v>
      </c>
      <c r="I83" s="1255" t="s">
        <v>516</v>
      </c>
      <c r="J83" s="1255" t="s">
        <v>516</v>
      </c>
    </row>
    <row r="84" spans="1:10" ht="12.75">
      <c r="A84" s="738" t="s">
        <v>941</v>
      </c>
      <c r="B84" s="1289"/>
      <c r="C84" s="1289"/>
      <c r="D84" s="1289"/>
      <c r="E84" s="1289"/>
      <c r="F84" s="1289"/>
      <c r="G84" s="1289"/>
      <c r="H84" s="1289"/>
      <c r="I84" s="1289"/>
      <c r="J84" s="278"/>
    </row>
    <row r="85" spans="1:10" ht="72" customHeight="1">
      <c r="A85" s="150">
        <v>28</v>
      </c>
      <c r="B85" s="1253" t="s">
        <v>320</v>
      </c>
      <c r="C85" s="665" t="s">
        <v>321</v>
      </c>
      <c r="D85" s="150">
        <v>2006</v>
      </c>
      <c r="E85" s="118">
        <v>15000</v>
      </c>
      <c r="F85" s="118">
        <v>15000</v>
      </c>
      <c r="G85" s="118">
        <v>15000</v>
      </c>
      <c r="H85" s="1255" t="s">
        <v>516</v>
      </c>
      <c r="I85" s="1255" t="s">
        <v>516</v>
      </c>
      <c r="J85" s="1255" t="s">
        <v>516</v>
      </c>
    </row>
    <row r="86" spans="1:10" ht="12.75">
      <c r="A86" s="738" t="s">
        <v>941</v>
      </c>
      <c r="B86" s="1289"/>
      <c r="C86" s="1289"/>
      <c r="D86" s="1289"/>
      <c r="E86" s="1289"/>
      <c r="F86" s="1289"/>
      <c r="G86" s="1289"/>
      <c r="H86" s="1289"/>
      <c r="I86" s="1289"/>
      <c r="J86" s="278"/>
    </row>
    <row r="87" spans="1:10" ht="25.5" customHeight="1">
      <c r="A87" s="150"/>
      <c r="B87" s="1259" t="s">
        <v>322</v>
      </c>
      <c r="C87" s="1260" t="s">
        <v>519</v>
      </c>
      <c r="D87" s="1260" t="s">
        <v>519</v>
      </c>
      <c r="E87" s="1261">
        <v>43000</v>
      </c>
      <c r="F87" s="1261">
        <v>43000</v>
      </c>
      <c r="G87" s="99">
        <v>43000</v>
      </c>
      <c r="H87" s="152" t="s">
        <v>516</v>
      </c>
      <c r="I87" s="1262">
        <v>2221</v>
      </c>
      <c r="J87" s="1263">
        <v>5.2</v>
      </c>
    </row>
    <row r="88" spans="1:10" ht="75" customHeight="1">
      <c r="A88" s="162">
        <v>29</v>
      </c>
      <c r="B88" s="1296" t="s">
        <v>323</v>
      </c>
      <c r="C88" s="1295" t="s">
        <v>324</v>
      </c>
      <c r="D88" s="1304">
        <v>2006</v>
      </c>
      <c r="E88" s="1299">
        <v>565000</v>
      </c>
      <c r="F88" s="1299">
        <v>565000</v>
      </c>
      <c r="G88" s="1305" t="s">
        <v>516</v>
      </c>
      <c r="H88" s="1299">
        <v>565000</v>
      </c>
      <c r="I88" s="1262">
        <v>124578</v>
      </c>
      <c r="J88" s="1263">
        <v>22</v>
      </c>
    </row>
    <row r="89" spans="1:10" ht="60" customHeight="1">
      <c r="A89" s="1306"/>
      <c r="B89" s="1296" t="s">
        <v>325</v>
      </c>
      <c r="C89" s="1295" t="s">
        <v>326</v>
      </c>
      <c r="D89" s="1304">
        <v>2006</v>
      </c>
      <c r="E89" s="1299">
        <v>373000</v>
      </c>
      <c r="F89" s="1299">
        <v>373000</v>
      </c>
      <c r="G89" s="1299"/>
      <c r="H89" s="1299">
        <v>373000</v>
      </c>
      <c r="I89" s="1262">
        <v>110730</v>
      </c>
      <c r="J89" s="1263">
        <v>29.7</v>
      </c>
    </row>
    <row r="90" spans="1:10" ht="76.5">
      <c r="A90" s="112"/>
      <c r="B90" s="1290" t="s">
        <v>327</v>
      </c>
      <c r="C90" s="1275" t="s">
        <v>328</v>
      </c>
      <c r="D90" s="83">
        <v>2006</v>
      </c>
      <c r="E90" s="1276">
        <v>146000</v>
      </c>
      <c r="F90" s="1276">
        <v>146000</v>
      </c>
      <c r="G90" s="1277" t="s">
        <v>516</v>
      </c>
      <c r="H90" s="1276">
        <v>146000</v>
      </c>
      <c r="I90" s="1277" t="s">
        <v>516</v>
      </c>
      <c r="J90" s="1277" t="s">
        <v>516</v>
      </c>
    </row>
    <row r="91" spans="1:10" ht="148.5" customHeight="1">
      <c r="A91" s="112"/>
      <c r="B91" s="1307" t="s">
        <v>329</v>
      </c>
      <c r="C91" s="665" t="s">
        <v>328</v>
      </c>
      <c r="D91" s="150">
        <v>2006</v>
      </c>
      <c r="E91" s="1276">
        <v>66000</v>
      </c>
      <c r="F91" s="1276">
        <v>66000</v>
      </c>
      <c r="G91" s="1277" t="s">
        <v>516</v>
      </c>
      <c r="H91" s="1276">
        <v>66000</v>
      </c>
      <c r="I91" s="1277" t="s">
        <v>516</v>
      </c>
      <c r="J91" s="1277" t="s">
        <v>516</v>
      </c>
    </row>
    <row r="92" spans="1:10" ht="12.75">
      <c r="A92" s="112"/>
      <c r="B92" s="473" t="s">
        <v>330</v>
      </c>
      <c r="C92" s="1308"/>
      <c r="D92" s="1308"/>
      <c r="E92" s="1308"/>
      <c r="F92" s="1308"/>
      <c r="G92" s="1308"/>
      <c r="H92" s="1308"/>
      <c r="I92" s="1308"/>
      <c r="J92" s="1309"/>
    </row>
    <row r="93" spans="1:10" ht="90" customHeight="1">
      <c r="A93" s="112"/>
      <c r="B93" s="1310" t="s">
        <v>331</v>
      </c>
      <c r="C93" s="665" t="s">
        <v>328</v>
      </c>
      <c r="D93" s="150">
        <v>2006</v>
      </c>
      <c r="E93" s="1276">
        <v>80000</v>
      </c>
      <c r="F93" s="1276">
        <v>80000</v>
      </c>
      <c r="G93" s="1277" t="s">
        <v>516</v>
      </c>
      <c r="H93" s="1276">
        <v>80000</v>
      </c>
      <c r="I93" s="1277" t="s">
        <v>516</v>
      </c>
      <c r="J93" s="1277" t="s">
        <v>516</v>
      </c>
    </row>
    <row r="94" spans="1:10" ht="12.75">
      <c r="A94" s="112"/>
      <c r="B94" s="1311" t="s">
        <v>941</v>
      </c>
      <c r="C94" s="787"/>
      <c r="D94" s="787"/>
      <c r="E94" s="787"/>
      <c r="F94" s="787"/>
      <c r="G94" s="787"/>
      <c r="H94" s="787"/>
      <c r="I94" s="787"/>
      <c r="J94" s="788"/>
    </row>
    <row r="95" spans="1:10" ht="89.25">
      <c r="A95" s="112"/>
      <c r="B95" s="666" t="s">
        <v>332</v>
      </c>
      <c r="C95" s="665" t="s">
        <v>333</v>
      </c>
      <c r="D95" s="150">
        <v>2006</v>
      </c>
      <c r="E95" s="118">
        <v>155000</v>
      </c>
      <c r="F95" s="118">
        <v>155000</v>
      </c>
      <c r="G95" s="1312" t="s">
        <v>516</v>
      </c>
      <c r="H95" s="118">
        <v>155000</v>
      </c>
      <c r="I95" s="118">
        <v>110730</v>
      </c>
      <c r="J95" s="1313">
        <v>71.4</v>
      </c>
    </row>
    <row r="96" spans="1:10" ht="89.25">
      <c r="A96" s="112"/>
      <c r="B96" s="1314" t="s">
        <v>334</v>
      </c>
      <c r="C96" s="665" t="s">
        <v>333</v>
      </c>
      <c r="D96" s="150">
        <v>2006</v>
      </c>
      <c r="E96" s="118">
        <v>155000</v>
      </c>
      <c r="F96" s="118">
        <v>155000</v>
      </c>
      <c r="G96" s="1312" t="s">
        <v>516</v>
      </c>
      <c r="H96" s="118">
        <v>155000</v>
      </c>
      <c r="I96" s="118">
        <v>110730</v>
      </c>
      <c r="J96" s="1313">
        <v>71.4</v>
      </c>
    </row>
    <row r="97" spans="1:10" ht="12.75">
      <c r="A97" s="83"/>
      <c r="B97" s="1311" t="s">
        <v>335</v>
      </c>
      <c r="C97" s="787"/>
      <c r="D97" s="787"/>
      <c r="E97" s="787"/>
      <c r="F97" s="787"/>
      <c r="G97" s="787"/>
      <c r="H97" s="787"/>
      <c r="I97" s="787"/>
      <c r="J97" s="788"/>
    </row>
    <row r="98" spans="1:10" ht="76.5">
      <c r="A98" s="112"/>
      <c r="B98" s="1328" t="s">
        <v>336</v>
      </c>
      <c r="C98" s="1275" t="s">
        <v>337</v>
      </c>
      <c r="D98" s="83">
        <v>2006</v>
      </c>
      <c r="E98" s="161">
        <v>4500</v>
      </c>
      <c r="F98" s="161">
        <v>4500</v>
      </c>
      <c r="G98" s="1288" t="s">
        <v>516</v>
      </c>
      <c r="H98" s="161">
        <v>4500</v>
      </c>
      <c r="I98" s="1288" t="s">
        <v>516</v>
      </c>
      <c r="J98" s="1288" t="s">
        <v>516</v>
      </c>
    </row>
    <row r="99" spans="1:10" ht="76.5">
      <c r="A99" s="112"/>
      <c r="B99" s="1315" t="s">
        <v>338</v>
      </c>
      <c r="C99" s="1275" t="s">
        <v>337</v>
      </c>
      <c r="D99" s="150">
        <v>2006</v>
      </c>
      <c r="E99" s="118">
        <v>4500</v>
      </c>
      <c r="F99" s="118">
        <v>4500</v>
      </c>
      <c r="G99" s="1312" t="s">
        <v>516</v>
      </c>
      <c r="H99" s="118">
        <v>4500</v>
      </c>
      <c r="I99" s="1312" t="s">
        <v>516</v>
      </c>
      <c r="J99" s="1312" t="s">
        <v>516</v>
      </c>
    </row>
    <row r="100" spans="1:10" ht="12.75">
      <c r="A100" s="112"/>
      <c r="B100" s="629" t="s">
        <v>262</v>
      </c>
      <c r="C100" s="1289"/>
      <c r="D100" s="1289"/>
      <c r="E100" s="1289"/>
      <c r="F100" s="1289"/>
      <c r="G100" s="1289"/>
      <c r="H100" s="1289"/>
      <c r="I100" s="1289"/>
      <c r="J100" s="278"/>
    </row>
    <row r="101" spans="1:10" ht="76.5">
      <c r="A101" s="112"/>
      <c r="B101" s="1253" t="s">
        <v>339</v>
      </c>
      <c r="C101" s="665" t="s">
        <v>340</v>
      </c>
      <c r="D101" s="150">
        <v>2006</v>
      </c>
      <c r="E101" s="118">
        <v>1500</v>
      </c>
      <c r="F101" s="118">
        <v>1500</v>
      </c>
      <c r="G101" s="1312" t="s">
        <v>516</v>
      </c>
      <c r="H101" s="118">
        <v>1500</v>
      </c>
      <c r="I101" s="151" t="s">
        <v>516</v>
      </c>
      <c r="J101" s="151" t="s">
        <v>516</v>
      </c>
    </row>
    <row r="102" spans="1:10" ht="76.5">
      <c r="A102" s="112"/>
      <c r="B102" s="1307" t="s">
        <v>341</v>
      </c>
      <c r="C102" s="665" t="s">
        <v>340</v>
      </c>
      <c r="D102" s="150">
        <v>2006</v>
      </c>
      <c r="E102" s="118">
        <v>1500</v>
      </c>
      <c r="F102" s="118">
        <v>1500</v>
      </c>
      <c r="G102" s="1312" t="s">
        <v>516</v>
      </c>
      <c r="H102" s="118">
        <v>1500</v>
      </c>
      <c r="I102" s="151" t="s">
        <v>516</v>
      </c>
      <c r="J102" s="151" t="s">
        <v>516</v>
      </c>
    </row>
    <row r="103" spans="1:10" ht="12.75">
      <c r="A103" s="83"/>
      <c r="B103" s="629" t="s">
        <v>262</v>
      </c>
      <c r="C103" s="1289"/>
      <c r="D103" s="1289"/>
      <c r="E103" s="1289"/>
      <c r="F103" s="1289"/>
      <c r="G103" s="1289"/>
      <c r="H103" s="1289"/>
      <c r="I103" s="1289"/>
      <c r="J103" s="278"/>
    </row>
    <row r="104" spans="1:10" ht="89.25">
      <c r="A104" s="112"/>
      <c r="B104" s="1290" t="s">
        <v>342</v>
      </c>
      <c r="C104" s="1275" t="s">
        <v>343</v>
      </c>
      <c r="D104" s="83">
        <v>2006</v>
      </c>
      <c r="E104" s="161">
        <v>21000</v>
      </c>
      <c r="F104" s="161">
        <v>21000</v>
      </c>
      <c r="G104" s="1316" t="s">
        <v>516</v>
      </c>
      <c r="H104" s="161">
        <v>21000</v>
      </c>
      <c r="I104" s="1316" t="s">
        <v>516</v>
      </c>
      <c r="J104" s="1316" t="s">
        <v>516</v>
      </c>
    </row>
    <row r="105" spans="1:10" ht="89.25">
      <c r="A105" s="112"/>
      <c r="B105" s="1307" t="s">
        <v>344</v>
      </c>
      <c r="C105" s="665" t="s">
        <v>343</v>
      </c>
      <c r="D105" s="150">
        <v>2006</v>
      </c>
      <c r="E105" s="118">
        <v>21000</v>
      </c>
      <c r="F105" s="118">
        <v>21000</v>
      </c>
      <c r="G105" s="151" t="s">
        <v>516</v>
      </c>
      <c r="H105" s="118">
        <v>21000</v>
      </c>
      <c r="I105" s="151" t="s">
        <v>516</v>
      </c>
      <c r="J105" s="151" t="s">
        <v>516</v>
      </c>
    </row>
    <row r="106" spans="1:10" ht="12.75">
      <c r="A106" s="112"/>
      <c r="B106" s="629" t="s">
        <v>345</v>
      </c>
      <c r="C106" s="1289"/>
      <c r="D106" s="1289"/>
      <c r="E106" s="1289"/>
      <c r="F106" s="1289"/>
      <c r="G106" s="1289"/>
      <c r="H106" s="1289"/>
      <c r="I106" s="1289"/>
      <c r="J106" s="278"/>
    </row>
    <row r="107" spans="1:10" ht="76.5">
      <c r="A107" s="112"/>
      <c r="B107" s="1317" t="s">
        <v>346</v>
      </c>
      <c r="C107" s="665" t="s">
        <v>347</v>
      </c>
      <c r="D107" s="150">
        <v>2006</v>
      </c>
      <c r="E107" s="118">
        <v>22000</v>
      </c>
      <c r="F107" s="118">
        <v>22000</v>
      </c>
      <c r="G107" s="151" t="s">
        <v>516</v>
      </c>
      <c r="H107" s="118">
        <v>22000</v>
      </c>
      <c r="I107" s="151" t="s">
        <v>516</v>
      </c>
      <c r="J107" s="151" t="s">
        <v>516</v>
      </c>
    </row>
    <row r="108" spans="1:10" ht="114.75">
      <c r="A108" s="112"/>
      <c r="B108" s="1307" t="s">
        <v>348</v>
      </c>
      <c r="C108" s="1318" t="s">
        <v>347</v>
      </c>
      <c r="D108" s="150">
        <v>2006</v>
      </c>
      <c r="E108" s="118">
        <v>22000</v>
      </c>
      <c r="F108" s="118">
        <v>22000</v>
      </c>
      <c r="G108" s="151" t="s">
        <v>516</v>
      </c>
      <c r="H108" s="118">
        <v>22000</v>
      </c>
      <c r="I108" s="151" t="s">
        <v>516</v>
      </c>
      <c r="J108" s="151" t="s">
        <v>516</v>
      </c>
    </row>
    <row r="109" spans="1:10" ht="12.75">
      <c r="A109" s="83"/>
      <c r="B109" s="629" t="s">
        <v>345</v>
      </c>
      <c r="C109" s="1289"/>
      <c r="D109" s="1289"/>
      <c r="E109" s="1289"/>
      <c r="F109" s="1289"/>
      <c r="G109" s="1289"/>
      <c r="H109" s="1289"/>
      <c r="I109" s="1289"/>
      <c r="J109" s="278"/>
    </row>
    <row r="110" spans="1:10" ht="89.25">
      <c r="A110" s="112"/>
      <c r="B110" s="1290" t="s">
        <v>349</v>
      </c>
      <c r="C110" s="1275" t="s">
        <v>350</v>
      </c>
      <c r="D110" s="83">
        <v>2006</v>
      </c>
      <c r="E110" s="161">
        <v>23000</v>
      </c>
      <c r="F110" s="161">
        <v>23000</v>
      </c>
      <c r="G110" s="1316" t="s">
        <v>516</v>
      </c>
      <c r="H110" s="161">
        <v>23000</v>
      </c>
      <c r="I110" s="1316" t="s">
        <v>516</v>
      </c>
      <c r="J110" s="1316" t="s">
        <v>516</v>
      </c>
    </row>
    <row r="111" spans="1:10" ht="103.5" customHeight="1">
      <c r="A111" s="112"/>
      <c r="B111" s="1307" t="s">
        <v>351</v>
      </c>
      <c r="C111" s="665" t="s">
        <v>352</v>
      </c>
      <c r="D111" s="150">
        <v>2006</v>
      </c>
      <c r="E111" s="118">
        <v>23000</v>
      </c>
      <c r="F111" s="118">
        <v>23000</v>
      </c>
      <c r="G111" s="151" t="s">
        <v>516</v>
      </c>
      <c r="H111" s="118">
        <v>23000</v>
      </c>
      <c r="I111" s="151" t="s">
        <v>516</v>
      </c>
      <c r="J111" s="151" t="s">
        <v>516</v>
      </c>
    </row>
    <row r="112" spans="1:10" ht="12.75">
      <c r="A112" s="112"/>
      <c r="B112" s="629" t="s">
        <v>345</v>
      </c>
      <c r="C112" s="1289"/>
      <c r="D112" s="1289"/>
      <c r="E112" s="1289"/>
      <c r="F112" s="1289"/>
      <c r="G112" s="1289"/>
      <c r="H112" s="1289"/>
      <c r="I112" s="1289"/>
      <c r="J112" s="278"/>
    </row>
    <row r="113" spans="1:10" ht="63.75">
      <c r="A113" s="164"/>
      <c r="B113" s="183" t="s">
        <v>353</v>
      </c>
      <c r="C113" s="1295" t="s">
        <v>354</v>
      </c>
      <c r="D113" s="1304">
        <v>2006</v>
      </c>
      <c r="E113" s="1299">
        <v>45000</v>
      </c>
      <c r="F113" s="1299">
        <v>45000</v>
      </c>
      <c r="G113" s="1305" t="s">
        <v>516</v>
      </c>
      <c r="H113" s="1299">
        <v>45000</v>
      </c>
      <c r="I113" s="1262">
        <v>13848</v>
      </c>
      <c r="J113" s="1263">
        <v>30.8</v>
      </c>
    </row>
    <row r="114" spans="1:10" ht="63.75">
      <c r="A114" s="12"/>
      <c r="B114" s="1253" t="s">
        <v>355</v>
      </c>
      <c r="C114" s="665" t="s">
        <v>356</v>
      </c>
      <c r="D114" s="150">
        <v>2006</v>
      </c>
      <c r="E114" s="118">
        <v>10000</v>
      </c>
      <c r="F114" s="118">
        <v>10000</v>
      </c>
      <c r="G114" s="1255" t="s">
        <v>516</v>
      </c>
      <c r="H114" s="118">
        <v>10000</v>
      </c>
      <c r="I114" s="678">
        <v>3778</v>
      </c>
      <c r="J114" s="720">
        <v>37.8</v>
      </c>
    </row>
    <row r="115" spans="1:10" ht="149.25" customHeight="1">
      <c r="A115" s="112"/>
      <c r="B115" s="1307" t="s">
        <v>395</v>
      </c>
      <c r="C115" s="665" t="s">
        <v>357</v>
      </c>
      <c r="D115" s="150">
        <v>2006</v>
      </c>
      <c r="E115" s="118">
        <v>10000</v>
      </c>
      <c r="F115" s="118">
        <v>10000</v>
      </c>
      <c r="G115" s="1255" t="s">
        <v>516</v>
      </c>
      <c r="H115" s="118">
        <v>10000</v>
      </c>
      <c r="I115" s="678">
        <v>3778</v>
      </c>
      <c r="J115" s="720">
        <v>37.8</v>
      </c>
    </row>
    <row r="116" spans="1:10" ht="12.75">
      <c r="A116" s="9"/>
      <c r="B116" s="629" t="s">
        <v>358</v>
      </c>
      <c r="C116" s="787"/>
      <c r="D116" s="787"/>
      <c r="E116" s="787"/>
      <c r="F116" s="787"/>
      <c r="G116" s="787"/>
      <c r="H116" s="787"/>
      <c r="I116" s="787"/>
      <c r="J116" s="788"/>
    </row>
    <row r="117" spans="1:10" ht="76.5">
      <c r="A117" s="12"/>
      <c r="B117" s="1290" t="s">
        <v>359</v>
      </c>
      <c r="C117" s="1275" t="s">
        <v>357</v>
      </c>
      <c r="D117" s="83">
        <v>2006</v>
      </c>
      <c r="E117" s="161">
        <v>10000</v>
      </c>
      <c r="F117" s="161">
        <v>10000</v>
      </c>
      <c r="G117" s="1288" t="s">
        <v>516</v>
      </c>
      <c r="H117" s="161">
        <v>10000</v>
      </c>
      <c r="I117" s="1288" t="s">
        <v>516</v>
      </c>
      <c r="J117" s="1288" t="s">
        <v>516</v>
      </c>
    </row>
    <row r="118" spans="1:10" ht="183.75" customHeight="1">
      <c r="A118" s="12"/>
      <c r="B118" s="1307" t="s">
        <v>360</v>
      </c>
      <c r="C118" s="665" t="s">
        <v>357</v>
      </c>
      <c r="D118" s="150">
        <v>2006</v>
      </c>
      <c r="E118" s="118">
        <v>10000</v>
      </c>
      <c r="F118" s="118">
        <v>10000</v>
      </c>
      <c r="G118" s="1312" t="s">
        <v>516</v>
      </c>
      <c r="H118" s="118">
        <v>10000</v>
      </c>
      <c r="I118" s="1312" t="s">
        <v>516</v>
      </c>
      <c r="J118" s="1312" t="s">
        <v>516</v>
      </c>
    </row>
    <row r="119" spans="1:10" ht="12.75">
      <c r="A119" s="12"/>
      <c r="B119" s="629" t="s">
        <v>361</v>
      </c>
      <c r="C119" s="1289"/>
      <c r="D119" s="1289"/>
      <c r="E119" s="1289"/>
      <c r="F119" s="1289"/>
      <c r="G119" s="1289"/>
      <c r="H119" s="1289"/>
      <c r="I119" s="1289"/>
      <c r="J119" s="278"/>
    </row>
    <row r="120" spans="1:10" ht="76.5">
      <c r="A120" s="12"/>
      <c r="B120" s="1253" t="s">
        <v>362</v>
      </c>
      <c r="C120" s="665" t="s">
        <v>357</v>
      </c>
      <c r="D120" s="150">
        <v>2006</v>
      </c>
      <c r="E120" s="118">
        <v>25000</v>
      </c>
      <c r="F120" s="118">
        <v>25000</v>
      </c>
      <c r="G120" s="1312" t="s">
        <v>516</v>
      </c>
      <c r="H120" s="118">
        <v>25000</v>
      </c>
      <c r="I120" s="118">
        <v>10070</v>
      </c>
      <c r="J120" s="150">
        <v>59.7</v>
      </c>
    </row>
    <row r="121" spans="1:10" ht="149.25" customHeight="1">
      <c r="A121" s="12"/>
      <c r="B121" s="1307" t="s">
        <v>363</v>
      </c>
      <c r="C121" s="665" t="s">
        <v>357</v>
      </c>
      <c r="D121" s="150">
        <v>2006</v>
      </c>
      <c r="E121" s="118">
        <v>25000</v>
      </c>
      <c r="F121" s="118">
        <v>25000</v>
      </c>
      <c r="G121" s="1312" t="s">
        <v>516</v>
      </c>
      <c r="H121" s="118">
        <v>10070</v>
      </c>
      <c r="I121" s="118">
        <v>10070</v>
      </c>
      <c r="J121" s="150">
        <v>59.7</v>
      </c>
    </row>
    <row r="122" spans="1:10" ht="12.75">
      <c r="A122" s="9"/>
      <c r="B122" s="629" t="s">
        <v>364</v>
      </c>
      <c r="C122" s="1289"/>
      <c r="D122" s="1289"/>
      <c r="E122" s="1289"/>
      <c r="F122" s="1289"/>
      <c r="G122" s="1289"/>
      <c r="H122" s="1289"/>
      <c r="I122" s="1289"/>
      <c r="J122" s="278"/>
    </row>
    <row r="123" spans="1:10" ht="63.75">
      <c r="A123" s="164"/>
      <c r="B123" s="1319" t="s">
        <v>365</v>
      </c>
      <c r="C123" s="1320" t="s">
        <v>366</v>
      </c>
      <c r="D123" s="1306">
        <v>2006</v>
      </c>
      <c r="E123" s="186">
        <v>147000</v>
      </c>
      <c r="F123" s="186">
        <v>147000</v>
      </c>
      <c r="G123" s="1321" t="s">
        <v>516</v>
      </c>
      <c r="H123" s="186">
        <v>147000</v>
      </c>
      <c r="I123" s="1321" t="s">
        <v>516</v>
      </c>
      <c r="J123" s="1321" t="s">
        <v>516</v>
      </c>
    </row>
    <row r="124" spans="1:10" ht="63.75">
      <c r="A124" s="12"/>
      <c r="B124" s="1253" t="s">
        <v>367</v>
      </c>
      <c r="C124" s="665" t="s">
        <v>368</v>
      </c>
      <c r="D124" s="150">
        <v>2006</v>
      </c>
      <c r="E124" s="118">
        <v>127000</v>
      </c>
      <c r="F124" s="118">
        <v>127000</v>
      </c>
      <c r="G124" s="1255" t="s">
        <v>516</v>
      </c>
      <c r="H124" s="118">
        <v>127000</v>
      </c>
      <c r="I124" s="1255" t="s">
        <v>516</v>
      </c>
      <c r="J124" s="1255" t="s">
        <v>516</v>
      </c>
    </row>
    <row r="125" spans="1:10" ht="226.5" customHeight="1">
      <c r="A125" s="12"/>
      <c r="B125" s="1307" t="s">
        <v>369</v>
      </c>
      <c r="C125" s="665" t="s">
        <v>368</v>
      </c>
      <c r="D125" s="150">
        <v>2006</v>
      </c>
      <c r="E125" s="118">
        <v>60000</v>
      </c>
      <c r="F125" s="118">
        <v>60000</v>
      </c>
      <c r="G125" s="1255" t="s">
        <v>516</v>
      </c>
      <c r="H125" s="118">
        <v>60000</v>
      </c>
      <c r="I125" s="1255" t="s">
        <v>516</v>
      </c>
      <c r="J125" s="1255" t="s">
        <v>516</v>
      </c>
    </row>
    <row r="126" spans="1:10" ht="12.75">
      <c r="A126" s="12"/>
      <c r="B126" s="629" t="s">
        <v>345</v>
      </c>
      <c r="C126" s="1289"/>
      <c r="D126" s="1289"/>
      <c r="E126" s="1289"/>
      <c r="F126" s="1289"/>
      <c r="G126" s="1289"/>
      <c r="H126" s="1289"/>
      <c r="I126" s="1289"/>
      <c r="J126" s="278"/>
    </row>
    <row r="127" spans="1:10" ht="79.5" customHeight="1">
      <c r="A127" s="12"/>
      <c r="B127" s="1253" t="s">
        <v>370</v>
      </c>
      <c r="C127" s="665" t="s">
        <v>371</v>
      </c>
      <c r="D127" s="150">
        <v>2006</v>
      </c>
      <c r="E127" s="113">
        <v>20000</v>
      </c>
      <c r="F127" s="113">
        <v>20000</v>
      </c>
      <c r="G127" s="151" t="s">
        <v>516</v>
      </c>
      <c r="H127" s="113">
        <v>20000</v>
      </c>
      <c r="I127" s="151" t="s">
        <v>516</v>
      </c>
      <c r="J127" s="151" t="s">
        <v>516</v>
      </c>
    </row>
    <row r="128" spans="1:10" ht="78" customHeight="1">
      <c r="A128" s="12"/>
      <c r="B128" s="1307" t="s">
        <v>372</v>
      </c>
      <c r="C128" s="665" t="s">
        <v>371</v>
      </c>
      <c r="D128" s="150">
        <v>2006</v>
      </c>
      <c r="E128" s="113">
        <v>20000</v>
      </c>
      <c r="F128" s="113">
        <v>20000</v>
      </c>
      <c r="G128" s="151" t="s">
        <v>516</v>
      </c>
      <c r="H128" s="113">
        <v>20000</v>
      </c>
      <c r="I128" s="151" t="s">
        <v>516</v>
      </c>
      <c r="J128" s="151" t="s">
        <v>516</v>
      </c>
    </row>
    <row r="129" spans="1:10" ht="12.75">
      <c r="A129" s="83"/>
      <c r="B129" s="629" t="s">
        <v>941</v>
      </c>
      <c r="C129" s="787"/>
      <c r="D129" s="787"/>
      <c r="E129" s="787"/>
      <c r="F129" s="787"/>
      <c r="G129" s="787"/>
      <c r="H129" s="787"/>
      <c r="I129" s="787"/>
      <c r="J129" s="788"/>
    </row>
    <row r="130" spans="1:10" ht="111.75" customHeight="1">
      <c r="A130" s="1295">
        <v>30</v>
      </c>
      <c r="B130" s="1296" t="s">
        <v>373</v>
      </c>
      <c r="C130" s="1295" t="s">
        <v>374</v>
      </c>
      <c r="D130" s="1295">
        <v>2006</v>
      </c>
      <c r="E130" s="1322">
        <v>8000</v>
      </c>
      <c r="F130" s="1322">
        <v>8000</v>
      </c>
      <c r="G130" s="1323">
        <v>8000</v>
      </c>
      <c r="H130" s="1298" t="s">
        <v>516</v>
      </c>
      <c r="I130" s="1305" t="s">
        <v>516</v>
      </c>
      <c r="J130" s="1305" t="s">
        <v>516</v>
      </c>
    </row>
    <row r="131" spans="1:10" ht="12.75">
      <c r="A131" s="1256" t="s">
        <v>941</v>
      </c>
      <c r="B131" s="1289"/>
      <c r="C131" s="1289"/>
      <c r="D131" s="1289"/>
      <c r="E131" s="1289"/>
      <c r="F131" s="1289"/>
      <c r="G131" s="1289"/>
      <c r="H131" s="1289"/>
      <c r="I131" s="1289"/>
      <c r="J131" s="278"/>
    </row>
    <row r="132" spans="1:10" ht="66" customHeight="1">
      <c r="A132" s="665">
        <v>31</v>
      </c>
      <c r="B132" s="1253" t="s">
        <v>375</v>
      </c>
      <c r="C132" s="665" t="s">
        <v>376</v>
      </c>
      <c r="D132" s="665">
        <v>2006</v>
      </c>
      <c r="E132" s="1254">
        <v>15000</v>
      </c>
      <c r="F132" s="1254">
        <v>15000</v>
      </c>
      <c r="G132" s="1324" t="s">
        <v>516</v>
      </c>
      <c r="H132" s="1254">
        <v>15000</v>
      </c>
      <c r="I132" s="1255" t="s">
        <v>516</v>
      </c>
      <c r="J132" s="1255" t="s">
        <v>516</v>
      </c>
    </row>
    <row r="133" spans="1:10" ht="12.75">
      <c r="A133" s="629" t="s">
        <v>262</v>
      </c>
      <c r="B133" s="1289"/>
      <c r="C133" s="1289"/>
      <c r="D133" s="1289"/>
      <c r="E133" s="1289"/>
      <c r="F133" s="1289"/>
      <c r="G133" s="1289"/>
      <c r="H133" s="1289"/>
      <c r="I133" s="1289"/>
      <c r="J133" s="278"/>
    </row>
    <row r="134" spans="1:10" ht="61.5" customHeight="1">
      <c r="A134" s="665">
        <v>32</v>
      </c>
      <c r="B134" s="1253" t="s">
        <v>377</v>
      </c>
      <c r="C134" s="665" t="s">
        <v>376</v>
      </c>
      <c r="D134" s="665">
        <v>2006</v>
      </c>
      <c r="E134" s="1254">
        <v>12000</v>
      </c>
      <c r="F134" s="1254">
        <v>12000</v>
      </c>
      <c r="G134" s="1324" t="s">
        <v>516</v>
      </c>
      <c r="H134" s="1254">
        <v>12000</v>
      </c>
      <c r="I134" s="1255" t="s">
        <v>516</v>
      </c>
      <c r="J134" s="1255" t="s">
        <v>516</v>
      </c>
    </row>
    <row r="135" spans="1:10" ht="12.75">
      <c r="A135" s="629" t="s">
        <v>262</v>
      </c>
      <c r="B135" s="1289"/>
      <c r="C135" s="1289"/>
      <c r="D135" s="1289"/>
      <c r="E135" s="1289"/>
      <c r="F135" s="1289"/>
      <c r="G135" s="1289"/>
      <c r="H135" s="1289"/>
      <c r="I135" s="1289"/>
      <c r="J135" s="278"/>
    </row>
    <row r="136" spans="1:10" ht="61.5" customHeight="1">
      <c r="A136" s="665">
        <v>33</v>
      </c>
      <c r="B136" s="1253" t="s">
        <v>378</v>
      </c>
      <c r="C136" s="665" t="s">
        <v>376</v>
      </c>
      <c r="D136" s="665">
        <v>2006</v>
      </c>
      <c r="E136" s="1254">
        <v>35000</v>
      </c>
      <c r="F136" s="1254">
        <v>35000</v>
      </c>
      <c r="G136" s="1324" t="s">
        <v>516</v>
      </c>
      <c r="H136" s="1254">
        <v>35000</v>
      </c>
      <c r="I136" s="1255" t="s">
        <v>516</v>
      </c>
      <c r="J136" s="1255" t="s">
        <v>516</v>
      </c>
    </row>
    <row r="137" spans="1:10" ht="12.75">
      <c r="A137" s="629" t="s">
        <v>262</v>
      </c>
      <c r="B137" s="1289"/>
      <c r="C137" s="1289"/>
      <c r="D137" s="1289"/>
      <c r="E137" s="1289"/>
      <c r="F137" s="1289"/>
      <c r="G137" s="1289"/>
      <c r="H137" s="1289"/>
      <c r="I137" s="1289"/>
      <c r="J137" s="278"/>
    </row>
    <row r="138" spans="1:10" ht="24.75" customHeight="1">
      <c r="A138" s="665"/>
      <c r="B138" s="1259" t="s">
        <v>379</v>
      </c>
      <c r="C138" s="1259" t="s">
        <v>519</v>
      </c>
      <c r="D138" s="1259" t="s">
        <v>519</v>
      </c>
      <c r="E138" s="1261">
        <v>62000</v>
      </c>
      <c r="F138" s="1261">
        <v>62000</v>
      </c>
      <c r="G138" s="1111" t="s">
        <v>516</v>
      </c>
      <c r="H138" s="1301">
        <v>62000</v>
      </c>
      <c r="I138" s="1255" t="s">
        <v>516</v>
      </c>
      <c r="J138" s="1255" t="s">
        <v>516</v>
      </c>
    </row>
    <row r="139" spans="1:10" ht="60" customHeight="1">
      <c r="A139" s="665">
        <v>34</v>
      </c>
      <c r="B139" s="1253" t="s">
        <v>380</v>
      </c>
      <c r="C139" s="665" t="s">
        <v>381</v>
      </c>
      <c r="D139" s="665">
        <v>2006</v>
      </c>
      <c r="E139" s="1254">
        <v>275000</v>
      </c>
      <c r="F139" s="1254">
        <v>275000</v>
      </c>
      <c r="G139" s="1254">
        <v>275000</v>
      </c>
      <c r="H139" s="1255" t="s">
        <v>516</v>
      </c>
      <c r="I139" s="678">
        <v>106207</v>
      </c>
      <c r="J139" s="720">
        <v>38.6</v>
      </c>
    </row>
    <row r="140" spans="1:10" ht="12.75">
      <c r="A140" s="629" t="s">
        <v>382</v>
      </c>
      <c r="B140" s="1289"/>
      <c r="C140" s="1289"/>
      <c r="D140" s="1289"/>
      <c r="E140" s="1289"/>
      <c r="F140" s="1289"/>
      <c r="G140" s="1289"/>
      <c r="H140" s="1289"/>
      <c r="I140" s="1289"/>
      <c r="J140" s="278"/>
    </row>
    <row r="141" spans="1:10" ht="41.25" customHeight="1">
      <c r="A141" s="166">
        <v>35</v>
      </c>
      <c r="B141" s="1253" t="s">
        <v>383</v>
      </c>
      <c r="C141" s="665" t="s">
        <v>384</v>
      </c>
      <c r="D141" s="665">
        <v>2006</v>
      </c>
      <c r="E141" s="1254">
        <v>294000</v>
      </c>
      <c r="F141" s="1254">
        <v>294000</v>
      </c>
      <c r="G141" s="1254">
        <v>294000</v>
      </c>
      <c r="H141" s="1255" t="s">
        <v>516</v>
      </c>
      <c r="I141" s="678">
        <v>54851</v>
      </c>
      <c r="J141" s="720">
        <v>18.7</v>
      </c>
    </row>
    <row r="142" spans="1:10" ht="12.75">
      <c r="A142" s="1256" t="s">
        <v>385</v>
      </c>
      <c r="B142" s="1289"/>
      <c r="C142" s="1289"/>
      <c r="D142" s="1289"/>
      <c r="E142" s="1289"/>
      <c r="F142" s="1289"/>
      <c r="G142" s="1289"/>
      <c r="H142" s="1289"/>
      <c r="I142" s="1289"/>
      <c r="J142" s="278"/>
    </row>
    <row r="143" spans="1:10" ht="28.5" customHeight="1">
      <c r="A143" s="166"/>
      <c r="B143" s="1259" t="s">
        <v>386</v>
      </c>
      <c r="C143" s="1259" t="s">
        <v>519</v>
      </c>
      <c r="D143" s="1259" t="s">
        <v>519</v>
      </c>
      <c r="E143" s="1261">
        <v>569000</v>
      </c>
      <c r="F143" s="1261">
        <v>569000</v>
      </c>
      <c r="G143" s="1261">
        <v>569000</v>
      </c>
      <c r="H143" s="152" t="s">
        <v>516</v>
      </c>
      <c r="I143" s="1262">
        <v>161058</v>
      </c>
      <c r="J143" s="1263">
        <v>28.3</v>
      </c>
    </row>
    <row r="144" spans="1:10" ht="176.25" customHeight="1">
      <c r="A144" s="1295">
        <v>36</v>
      </c>
      <c r="B144" s="1296" t="s">
        <v>387</v>
      </c>
      <c r="C144" s="1295" t="s">
        <v>388</v>
      </c>
      <c r="D144" s="1295">
        <v>2006</v>
      </c>
      <c r="E144" s="1297">
        <v>40400</v>
      </c>
      <c r="F144" s="1297">
        <v>40400</v>
      </c>
      <c r="G144" s="1297">
        <v>40400</v>
      </c>
      <c r="H144" s="1305" t="s">
        <v>516</v>
      </c>
      <c r="I144" s="1305" t="s">
        <v>516</v>
      </c>
      <c r="J144" s="1305" t="s">
        <v>516</v>
      </c>
    </row>
    <row r="145" spans="1:10" ht="12.75">
      <c r="A145" s="629" t="s">
        <v>262</v>
      </c>
      <c r="B145" s="1289"/>
      <c r="C145" s="1289"/>
      <c r="D145" s="1289"/>
      <c r="E145" s="1289"/>
      <c r="F145" s="1289"/>
      <c r="G145" s="1289"/>
      <c r="H145" s="1289"/>
      <c r="I145" s="1289"/>
      <c r="J145" s="278"/>
    </row>
    <row r="146" spans="1:10" ht="60.75" customHeight="1">
      <c r="A146" s="1304">
        <v>37</v>
      </c>
      <c r="B146" s="1325" t="s">
        <v>389</v>
      </c>
      <c r="C146" s="1295" t="s">
        <v>390</v>
      </c>
      <c r="D146" s="1304">
        <v>2006</v>
      </c>
      <c r="E146" s="1299">
        <v>18000</v>
      </c>
      <c r="F146" s="1299">
        <v>18000</v>
      </c>
      <c r="G146" s="1299">
        <v>18000</v>
      </c>
      <c r="H146" s="1305" t="s">
        <v>516</v>
      </c>
      <c r="I146" s="1326">
        <v>10488</v>
      </c>
      <c r="J146" s="1327">
        <v>58.3</v>
      </c>
    </row>
    <row r="147" spans="1:10" ht="12.75">
      <c r="A147" s="717" t="s">
        <v>391</v>
      </c>
      <c r="B147" s="561"/>
      <c r="C147" s="561"/>
      <c r="D147" s="561"/>
      <c r="E147" s="561"/>
      <c r="F147" s="561"/>
      <c r="G147" s="561"/>
      <c r="H147" s="561"/>
      <c r="I147" s="561"/>
      <c r="J147" s="562"/>
    </row>
  </sheetData>
  <mergeCells count="70">
    <mergeCell ref="A147:J147"/>
    <mergeCell ref="A137:J137"/>
    <mergeCell ref="A140:J140"/>
    <mergeCell ref="A142:J142"/>
    <mergeCell ref="A145:J145"/>
    <mergeCell ref="B129:J129"/>
    <mergeCell ref="A131:J131"/>
    <mergeCell ref="A133:J133"/>
    <mergeCell ref="A135:J135"/>
    <mergeCell ref="B116:J116"/>
    <mergeCell ref="B119:J119"/>
    <mergeCell ref="B122:J122"/>
    <mergeCell ref="B126:J126"/>
    <mergeCell ref="B103:J103"/>
    <mergeCell ref="B106:J106"/>
    <mergeCell ref="B109:J109"/>
    <mergeCell ref="B112:J112"/>
    <mergeCell ref="B92:J92"/>
    <mergeCell ref="B94:J94"/>
    <mergeCell ref="B97:J97"/>
    <mergeCell ref="B100:J100"/>
    <mergeCell ref="A79:J79"/>
    <mergeCell ref="A82:J82"/>
    <mergeCell ref="A84:J84"/>
    <mergeCell ref="A86:J86"/>
    <mergeCell ref="A70:J70"/>
    <mergeCell ref="A73:J73"/>
    <mergeCell ref="A75:J75"/>
    <mergeCell ref="A77:J77"/>
    <mergeCell ref="A62:J62"/>
    <mergeCell ref="A64:J64"/>
    <mergeCell ref="A66:J66"/>
    <mergeCell ref="A68:J68"/>
    <mergeCell ref="A54:J54"/>
    <mergeCell ref="A56:J56"/>
    <mergeCell ref="A58:J58"/>
    <mergeCell ref="A60:J60"/>
    <mergeCell ref="A46:J46"/>
    <mergeCell ref="A48:J48"/>
    <mergeCell ref="A50:J50"/>
    <mergeCell ref="A52:J52"/>
    <mergeCell ref="C38:C41"/>
    <mergeCell ref="D38:D41"/>
    <mergeCell ref="A42:J42"/>
    <mergeCell ref="A44:J44"/>
    <mergeCell ref="B29:J29"/>
    <mergeCell ref="B31:J31"/>
    <mergeCell ref="B33:J33"/>
    <mergeCell ref="B37:J37"/>
    <mergeCell ref="A19:J19"/>
    <mergeCell ref="A21:J21"/>
    <mergeCell ref="A23:J23"/>
    <mergeCell ref="A25:J25"/>
    <mergeCell ref="I11:I13"/>
    <mergeCell ref="J11:J13"/>
    <mergeCell ref="A15:B15"/>
    <mergeCell ref="A17:J17"/>
    <mergeCell ref="B7:G7"/>
    <mergeCell ref="E10:G10"/>
    <mergeCell ref="A11:A13"/>
    <mergeCell ref="B11:B13"/>
    <mergeCell ref="C11:C13"/>
    <mergeCell ref="D11:D13"/>
    <mergeCell ref="E11:E13"/>
    <mergeCell ref="F11:F13"/>
    <mergeCell ref="G11:H12"/>
    <mergeCell ref="B3:H3"/>
    <mergeCell ref="B4:H4"/>
    <mergeCell ref="B5:H5"/>
    <mergeCell ref="B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85">
      <selection activeCell="B90" sqref="B90"/>
    </sheetView>
  </sheetViews>
  <sheetFormatPr defaultColWidth="9.00390625" defaultRowHeight="12.75"/>
  <cols>
    <col min="1" max="1" width="3.875" style="0" customWidth="1"/>
    <col min="2" max="2" width="6.00390625" style="0" customWidth="1"/>
    <col min="5" max="5" width="25.125" style="0" customWidth="1"/>
    <col min="6" max="6" width="12.375" style="0" customWidth="1"/>
    <col min="7" max="7" width="12.125" style="0" customWidth="1"/>
  </cols>
  <sheetData>
    <row r="1" spans="6:8" ht="12.75">
      <c r="F1" s="1329"/>
      <c r="G1" s="1329" t="s">
        <v>396</v>
      </c>
      <c r="H1" s="1330"/>
    </row>
    <row r="2" spans="6:8" ht="12.75">
      <c r="F2" s="1329"/>
      <c r="H2" s="1331"/>
    </row>
    <row r="3" spans="6:8" ht="12.75">
      <c r="F3" s="1329"/>
      <c r="H3" s="1331"/>
    </row>
    <row r="4" ht="12.75">
      <c r="H4" s="1332"/>
    </row>
    <row r="5" spans="1:8" ht="15.75">
      <c r="A5" s="824" t="s">
        <v>897</v>
      </c>
      <c r="B5" s="413"/>
      <c r="C5" s="413"/>
      <c r="D5" s="413"/>
      <c r="E5" s="413"/>
      <c r="F5" s="413"/>
      <c r="G5" s="413"/>
      <c r="H5" s="413"/>
    </row>
    <row r="6" spans="1:8" ht="15.75">
      <c r="A6" s="824" t="s">
        <v>397</v>
      </c>
      <c r="B6" s="413"/>
      <c r="C6" s="413"/>
      <c r="D6" s="413"/>
      <c r="E6" s="413"/>
      <c r="F6" s="413"/>
      <c r="G6" s="413"/>
      <c r="H6" s="413"/>
    </row>
    <row r="7" spans="1:8" ht="15.75">
      <c r="A7" s="1333" t="s">
        <v>398</v>
      </c>
      <c r="B7" s="413"/>
      <c r="C7" s="413"/>
      <c r="D7" s="413"/>
      <c r="E7" s="413"/>
      <c r="F7" s="413"/>
      <c r="G7" s="413"/>
      <c r="H7" s="413"/>
    </row>
    <row r="8" spans="1:8" ht="15.75">
      <c r="A8" s="1333" t="s">
        <v>752</v>
      </c>
      <c r="B8" s="413"/>
      <c r="C8" s="413"/>
      <c r="D8" s="413"/>
      <c r="E8" s="413"/>
      <c r="F8" s="413"/>
      <c r="G8" s="413"/>
      <c r="H8" s="413"/>
    </row>
    <row r="9" spans="3:8" ht="12.75">
      <c r="C9" s="1334"/>
      <c r="D9" s="1334"/>
      <c r="E9" s="1334"/>
      <c r="F9" s="1334"/>
      <c r="H9" s="1332"/>
    </row>
    <row r="10" spans="5:8" ht="15.75">
      <c r="E10" s="3"/>
      <c r="H10" s="1332"/>
    </row>
    <row r="11" ht="12.75">
      <c r="H11" s="6" t="s">
        <v>508</v>
      </c>
    </row>
    <row r="12" spans="1:8" ht="12.75">
      <c r="A12" s="1335" t="s">
        <v>571</v>
      </c>
      <c r="B12" s="1335" t="s">
        <v>572</v>
      </c>
      <c r="C12" s="1335" t="s">
        <v>573</v>
      </c>
      <c r="D12" s="1335" t="s">
        <v>574</v>
      </c>
      <c r="E12" s="1335" t="s">
        <v>506</v>
      </c>
      <c r="F12" s="1230" t="s">
        <v>524</v>
      </c>
      <c r="G12" s="1230" t="s">
        <v>399</v>
      </c>
      <c r="H12" s="162" t="s">
        <v>760</v>
      </c>
    </row>
    <row r="13" spans="1:8" ht="12.75">
      <c r="A13" s="1336"/>
      <c r="B13" s="1336"/>
      <c r="C13" s="1336"/>
      <c r="D13" s="1336"/>
      <c r="E13" s="1336"/>
      <c r="F13" s="608"/>
      <c r="G13" s="1337"/>
      <c r="H13" s="1338" t="s">
        <v>400</v>
      </c>
    </row>
    <row r="14" spans="1:8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304">
        <v>8</v>
      </c>
    </row>
    <row r="15" spans="1:8" ht="18">
      <c r="A15" s="286" t="s">
        <v>401</v>
      </c>
      <c r="B15" s="287"/>
      <c r="C15" s="287"/>
      <c r="D15" s="287"/>
      <c r="E15" s="288"/>
      <c r="F15" s="95">
        <v>6867930</v>
      </c>
      <c r="G15" s="95">
        <v>3457388</v>
      </c>
      <c r="H15" s="1339">
        <f>G15/F15*100</f>
        <v>50.341048904109385</v>
      </c>
    </row>
    <row r="16" spans="1:8" ht="12.75">
      <c r="A16" s="4" t="s">
        <v>578</v>
      </c>
      <c r="B16" s="4">
        <v>750</v>
      </c>
      <c r="C16" s="1340" t="s">
        <v>616</v>
      </c>
      <c r="D16" s="1340"/>
      <c r="E16" s="1340"/>
      <c r="F16" s="98">
        <v>200700</v>
      </c>
      <c r="G16" s="98">
        <v>112300</v>
      </c>
      <c r="H16" s="1341">
        <f aca="true" t="shared" si="0" ref="H16:H79">G16/F16*100</f>
        <v>55.95416043846537</v>
      </c>
    </row>
    <row r="17" spans="1:8" ht="12.75">
      <c r="A17" s="112"/>
      <c r="B17" s="112"/>
      <c r="C17" s="125">
        <v>75011</v>
      </c>
      <c r="D17" s="256" t="s">
        <v>617</v>
      </c>
      <c r="E17" s="257"/>
      <c r="F17" s="116">
        <v>200700</v>
      </c>
      <c r="G17" s="116">
        <v>112300</v>
      </c>
      <c r="H17" s="1341">
        <f t="shared" si="0"/>
        <v>55.95416043846537</v>
      </c>
    </row>
    <row r="18" spans="1:8" ht="90.75" customHeight="1">
      <c r="A18" s="112"/>
      <c r="B18" s="112"/>
      <c r="C18" s="112"/>
      <c r="D18" s="127">
        <v>2010</v>
      </c>
      <c r="E18" s="110" t="s">
        <v>402</v>
      </c>
      <c r="F18" s="116">
        <v>200700</v>
      </c>
      <c r="G18" s="116">
        <v>112300</v>
      </c>
      <c r="H18" s="1341">
        <f t="shared" si="0"/>
        <v>55.95416043846537</v>
      </c>
    </row>
    <row r="19" spans="1:8" ht="12.75">
      <c r="A19" s="82" t="s">
        <v>585</v>
      </c>
      <c r="B19" s="4">
        <v>751</v>
      </c>
      <c r="C19" s="1340" t="s">
        <v>625</v>
      </c>
      <c r="D19" s="1340"/>
      <c r="E19" s="1340"/>
      <c r="F19" s="98">
        <v>4000</v>
      </c>
      <c r="G19" s="98">
        <v>1998</v>
      </c>
      <c r="H19" s="1263">
        <f t="shared" si="0"/>
        <v>49.95</v>
      </c>
    </row>
    <row r="20" spans="1:8" ht="33.75" customHeight="1">
      <c r="A20" s="12"/>
      <c r="B20" s="112"/>
      <c r="C20" s="112">
        <v>75101</v>
      </c>
      <c r="D20" s="557" t="s">
        <v>838</v>
      </c>
      <c r="E20" s="557"/>
      <c r="F20" s="116">
        <v>4000</v>
      </c>
      <c r="G20" s="116">
        <v>1998</v>
      </c>
      <c r="H20" s="1341">
        <f t="shared" si="0"/>
        <v>49.95</v>
      </c>
    </row>
    <row r="21" spans="1:8" ht="87.75" customHeight="1">
      <c r="A21" s="112"/>
      <c r="B21" s="112"/>
      <c r="C21" s="112"/>
      <c r="D21" s="117" t="s">
        <v>627</v>
      </c>
      <c r="E21" s="110" t="s">
        <v>402</v>
      </c>
      <c r="F21" s="116">
        <v>4000</v>
      </c>
      <c r="G21" s="116">
        <v>1998</v>
      </c>
      <c r="H21" s="1341">
        <f t="shared" si="0"/>
        <v>49.95</v>
      </c>
    </row>
    <row r="22" spans="1:8" ht="12.75">
      <c r="A22" s="4" t="s">
        <v>590</v>
      </c>
      <c r="B22" s="4">
        <v>752</v>
      </c>
      <c r="C22" s="1340" t="s">
        <v>630</v>
      </c>
      <c r="D22" s="1340"/>
      <c r="E22" s="1340"/>
      <c r="F22" s="98">
        <v>400</v>
      </c>
      <c r="G22" s="98">
        <v>400</v>
      </c>
      <c r="H22" s="1263">
        <f t="shared" si="0"/>
        <v>100</v>
      </c>
    </row>
    <row r="23" spans="1:8" ht="12.75">
      <c r="A23" s="112"/>
      <c r="B23" s="112"/>
      <c r="C23" s="112">
        <v>75212</v>
      </c>
      <c r="D23" s="557" t="s">
        <v>631</v>
      </c>
      <c r="E23" s="557"/>
      <c r="F23" s="116">
        <v>400</v>
      </c>
      <c r="G23" s="104">
        <v>400</v>
      </c>
      <c r="H23" s="1341">
        <f t="shared" si="0"/>
        <v>100</v>
      </c>
    </row>
    <row r="24" spans="1:8" ht="93" customHeight="1">
      <c r="A24" s="112"/>
      <c r="B24" s="112"/>
      <c r="C24" s="112"/>
      <c r="D24" s="117" t="s">
        <v>627</v>
      </c>
      <c r="E24" s="110" t="s">
        <v>402</v>
      </c>
      <c r="F24" s="116">
        <v>400</v>
      </c>
      <c r="G24" s="104">
        <v>400</v>
      </c>
      <c r="H24" s="1341">
        <f t="shared" si="0"/>
        <v>100</v>
      </c>
    </row>
    <row r="25" spans="1:8" ht="12.75">
      <c r="A25" s="4" t="s">
        <v>596</v>
      </c>
      <c r="B25" s="4">
        <v>801</v>
      </c>
      <c r="C25" s="1340" t="s">
        <v>695</v>
      </c>
      <c r="D25" s="1340"/>
      <c r="E25" s="1340"/>
      <c r="F25" s="98">
        <v>5700</v>
      </c>
      <c r="G25" s="98">
        <v>5700</v>
      </c>
      <c r="H25" s="1263">
        <f t="shared" si="0"/>
        <v>100</v>
      </c>
    </row>
    <row r="26" spans="1:8" ht="12.75">
      <c r="A26" s="112"/>
      <c r="B26" s="112"/>
      <c r="C26" s="112">
        <v>80101</v>
      </c>
      <c r="D26" s="557" t="s">
        <v>696</v>
      </c>
      <c r="E26" s="557"/>
      <c r="F26" s="116">
        <v>5700</v>
      </c>
      <c r="G26" s="116">
        <v>5700</v>
      </c>
      <c r="H26" s="1341">
        <f t="shared" si="0"/>
        <v>100</v>
      </c>
    </row>
    <row r="27" spans="1:8" ht="84" customHeight="1">
      <c r="A27" s="83"/>
      <c r="B27" s="83"/>
      <c r="C27" s="83"/>
      <c r="D27" s="128" t="s">
        <v>627</v>
      </c>
      <c r="E27" s="110" t="s">
        <v>402</v>
      </c>
      <c r="F27" s="116">
        <v>5700</v>
      </c>
      <c r="G27" s="116">
        <v>5700</v>
      </c>
      <c r="H27" s="1341">
        <f t="shared" si="0"/>
        <v>100</v>
      </c>
    </row>
    <row r="28" spans="1:8" ht="12.75">
      <c r="A28" s="4" t="s">
        <v>615</v>
      </c>
      <c r="B28" s="4">
        <v>851</v>
      </c>
      <c r="C28" s="1340" t="s">
        <v>710</v>
      </c>
      <c r="D28" s="1340"/>
      <c r="E28" s="1340"/>
      <c r="F28" s="98">
        <v>1449</v>
      </c>
      <c r="G28" s="98">
        <v>1449</v>
      </c>
      <c r="H28" s="1263">
        <f t="shared" si="0"/>
        <v>100</v>
      </c>
    </row>
    <row r="29" spans="1:8" ht="12.75">
      <c r="A29" s="112"/>
      <c r="B29" s="112"/>
      <c r="C29" s="112">
        <v>85149</v>
      </c>
      <c r="D29" s="557" t="s">
        <v>711</v>
      </c>
      <c r="E29" s="557"/>
      <c r="F29" s="113">
        <v>969</v>
      </c>
      <c r="G29" s="113">
        <v>969</v>
      </c>
      <c r="H29" s="1341">
        <f t="shared" si="0"/>
        <v>100</v>
      </c>
    </row>
    <row r="30" spans="1:8" ht="95.25" customHeight="1">
      <c r="A30" s="112"/>
      <c r="B30" s="112"/>
      <c r="C30" s="112"/>
      <c r="D30" s="128" t="s">
        <v>627</v>
      </c>
      <c r="E30" s="110" t="s">
        <v>402</v>
      </c>
      <c r="F30" s="113">
        <v>969</v>
      </c>
      <c r="G30" s="113">
        <v>969</v>
      </c>
      <c r="H30" s="1341">
        <f t="shared" si="0"/>
        <v>100</v>
      </c>
    </row>
    <row r="31" spans="1:8" ht="12.75">
      <c r="A31" s="112"/>
      <c r="B31" s="112"/>
      <c r="C31" s="125">
        <v>85195</v>
      </c>
      <c r="D31" s="260" t="s">
        <v>706</v>
      </c>
      <c r="E31" s="268"/>
      <c r="F31" s="113">
        <v>480</v>
      </c>
      <c r="G31" s="113">
        <v>480</v>
      </c>
      <c r="H31" s="1341">
        <f t="shared" si="0"/>
        <v>100</v>
      </c>
    </row>
    <row r="32" spans="1:8" ht="83.25" customHeight="1">
      <c r="A32" s="112"/>
      <c r="B32" s="112"/>
      <c r="C32" s="112"/>
      <c r="D32" s="128" t="s">
        <v>627</v>
      </c>
      <c r="E32" s="110" t="s">
        <v>402</v>
      </c>
      <c r="F32" s="113">
        <v>480</v>
      </c>
      <c r="G32" s="113">
        <v>480</v>
      </c>
      <c r="H32" s="1341">
        <f t="shared" si="0"/>
        <v>100</v>
      </c>
    </row>
    <row r="33" spans="1:8" ht="12.75">
      <c r="A33" s="162" t="s">
        <v>624</v>
      </c>
      <c r="B33" s="162">
        <v>852</v>
      </c>
      <c r="C33" s="251" t="s">
        <v>714</v>
      </c>
      <c r="D33" s="252"/>
      <c r="E33" s="253"/>
      <c r="F33" s="184">
        <v>6647600</v>
      </c>
      <c r="G33" s="184">
        <v>3327460</v>
      </c>
      <c r="H33" s="1263">
        <f t="shared" si="0"/>
        <v>50.05505746434804</v>
      </c>
    </row>
    <row r="34" spans="1:8" ht="12.75">
      <c r="A34" s="112"/>
      <c r="B34" s="112"/>
      <c r="C34" s="112">
        <v>85203</v>
      </c>
      <c r="D34" s="260" t="s">
        <v>715</v>
      </c>
      <c r="E34" s="268"/>
      <c r="F34" s="113">
        <v>150400</v>
      </c>
      <c r="G34" s="113">
        <v>78100</v>
      </c>
      <c r="H34" s="1341">
        <f t="shared" si="0"/>
        <v>51.928191489361694</v>
      </c>
    </row>
    <row r="35" spans="1:8" ht="87" customHeight="1">
      <c r="A35" s="112"/>
      <c r="B35" s="112"/>
      <c r="C35" s="83"/>
      <c r="D35" s="1342">
        <v>2010</v>
      </c>
      <c r="E35" s="110" t="s">
        <v>402</v>
      </c>
      <c r="F35" s="113">
        <v>150400</v>
      </c>
      <c r="G35" s="113">
        <v>78100</v>
      </c>
      <c r="H35" s="1341">
        <f t="shared" si="0"/>
        <v>51.928191489361694</v>
      </c>
    </row>
    <row r="36" spans="1:8" ht="48" customHeight="1">
      <c r="A36" s="112"/>
      <c r="B36" s="112"/>
      <c r="C36" s="125">
        <v>85212</v>
      </c>
      <c r="D36" s="249" t="s">
        <v>403</v>
      </c>
      <c r="E36" s="250"/>
      <c r="F36" s="113">
        <v>6180900</v>
      </c>
      <c r="G36" s="113">
        <v>3091010</v>
      </c>
      <c r="H36" s="1341">
        <f t="shared" si="0"/>
        <v>50.00906016923102</v>
      </c>
    </row>
    <row r="37" spans="1:8" ht="93.75" customHeight="1">
      <c r="A37" s="112"/>
      <c r="B37" s="112"/>
      <c r="C37" s="112"/>
      <c r="D37" s="158" t="s">
        <v>627</v>
      </c>
      <c r="E37" s="110" t="s">
        <v>402</v>
      </c>
      <c r="F37" s="113">
        <v>6180900</v>
      </c>
      <c r="G37" s="113">
        <v>3091010</v>
      </c>
      <c r="H37" s="1341">
        <f t="shared" si="0"/>
        <v>50.00906016923102</v>
      </c>
    </row>
    <row r="38" spans="1:8" ht="23.25" customHeight="1">
      <c r="A38" s="112"/>
      <c r="B38" s="112"/>
      <c r="C38" s="125">
        <v>85213</v>
      </c>
      <c r="D38" s="247" t="s">
        <v>718</v>
      </c>
      <c r="E38" s="248"/>
      <c r="F38" s="113">
        <v>38300</v>
      </c>
      <c r="G38" s="113">
        <v>19200</v>
      </c>
      <c r="H38" s="1341">
        <f t="shared" si="0"/>
        <v>50.13054830287206</v>
      </c>
    </row>
    <row r="39" spans="1:8" ht="93" customHeight="1">
      <c r="A39" s="83"/>
      <c r="B39" s="83"/>
      <c r="C39" s="83"/>
      <c r="D39" s="166">
        <v>2010</v>
      </c>
      <c r="E39" s="110" t="s">
        <v>402</v>
      </c>
      <c r="F39" s="113">
        <v>38300</v>
      </c>
      <c r="G39" s="113">
        <v>19200</v>
      </c>
      <c r="H39" s="1341">
        <f t="shared" si="0"/>
        <v>50.13054830287206</v>
      </c>
    </row>
    <row r="40" spans="1:8" ht="25.5" customHeight="1">
      <c r="A40" s="112"/>
      <c r="B40" s="112"/>
      <c r="C40" s="112">
        <v>85214</v>
      </c>
      <c r="D40" s="269" t="s">
        <v>404</v>
      </c>
      <c r="E40" s="270"/>
      <c r="F40" s="122">
        <v>270000</v>
      </c>
      <c r="G40" s="122">
        <v>135000</v>
      </c>
      <c r="H40" s="1343">
        <f t="shared" si="0"/>
        <v>50</v>
      </c>
    </row>
    <row r="41" spans="1:8" ht="93" customHeight="1">
      <c r="A41" s="112"/>
      <c r="B41" s="112"/>
      <c r="C41" s="112"/>
      <c r="D41" s="158" t="s">
        <v>627</v>
      </c>
      <c r="E41" s="110" t="s">
        <v>402</v>
      </c>
      <c r="F41" s="113">
        <v>270000</v>
      </c>
      <c r="G41" s="113">
        <v>135000</v>
      </c>
      <c r="H41" s="1341">
        <f t="shared" si="0"/>
        <v>50</v>
      </c>
    </row>
    <row r="42" spans="1:8" ht="21.75" customHeight="1">
      <c r="A42" s="112"/>
      <c r="B42" s="112"/>
      <c r="C42" s="125">
        <v>85228</v>
      </c>
      <c r="D42" s="249" t="s">
        <v>725</v>
      </c>
      <c r="E42" s="250"/>
      <c r="F42" s="113">
        <v>8000</v>
      </c>
      <c r="G42" s="113">
        <v>4150</v>
      </c>
      <c r="H42" s="1341">
        <f t="shared" si="0"/>
        <v>51.87500000000001</v>
      </c>
    </row>
    <row r="43" spans="1:8" ht="92.25" customHeight="1">
      <c r="A43" s="112"/>
      <c r="B43" s="112"/>
      <c r="C43" s="112"/>
      <c r="D43" s="158" t="s">
        <v>627</v>
      </c>
      <c r="E43" s="110" t="s">
        <v>402</v>
      </c>
      <c r="F43" s="113">
        <v>8000</v>
      </c>
      <c r="G43" s="113">
        <v>4150</v>
      </c>
      <c r="H43" s="1341">
        <f t="shared" si="0"/>
        <v>51.87500000000001</v>
      </c>
    </row>
    <row r="44" spans="1:8" ht="12.75">
      <c r="A44" s="4" t="s">
        <v>629</v>
      </c>
      <c r="B44" s="4">
        <v>854</v>
      </c>
      <c r="C44" s="265" t="s">
        <v>730</v>
      </c>
      <c r="D44" s="266"/>
      <c r="E44" s="267"/>
      <c r="F44" s="98">
        <v>8081</v>
      </c>
      <c r="G44" s="98">
        <v>8081</v>
      </c>
      <c r="H44" s="1263">
        <f t="shared" si="0"/>
        <v>100</v>
      </c>
    </row>
    <row r="45" spans="1:8" ht="39" customHeight="1">
      <c r="A45" s="112"/>
      <c r="B45" s="112"/>
      <c r="C45" s="112">
        <v>85412</v>
      </c>
      <c r="D45" s="256" t="s">
        <v>405</v>
      </c>
      <c r="E45" s="257"/>
      <c r="F45" s="113">
        <v>6439</v>
      </c>
      <c r="G45" s="113">
        <v>6439</v>
      </c>
      <c r="H45" s="1341">
        <f t="shared" si="0"/>
        <v>100</v>
      </c>
    </row>
    <row r="46" spans="1:8" ht="90" customHeight="1">
      <c r="A46" s="112"/>
      <c r="B46" s="112"/>
      <c r="C46" s="83"/>
      <c r="D46" s="117" t="s">
        <v>627</v>
      </c>
      <c r="E46" s="110" t="s">
        <v>402</v>
      </c>
      <c r="F46" s="113">
        <v>6439</v>
      </c>
      <c r="G46" s="113">
        <v>6439</v>
      </c>
      <c r="H46" s="1341">
        <f t="shared" si="0"/>
        <v>100</v>
      </c>
    </row>
    <row r="47" spans="1:8" ht="12.75">
      <c r="A47" s="112"/>
      <c r="B47" s="112"/>
      <c r="C47" s="125">
        <v>85415</v>
      </c>
      <c r="D47" s="256" t="s">
        <v>732</v>
      </c>
      <c r="E47" s="257"/>
      <c r="F47" s="113">
        <v>1642</v>
      </c>
      <c r="G47" s="113">
        <v>1642</v>
      </c>
      <c r="H47" s="1341">
        <f t="shared" si="0"/>
        <v>100</v>
      </c>
    </row>
    <row r="48" spans="1:8" ht="89.25" customHeight="1">
      <c r="A48" s="112"/>
      <c r="B48" s="112"/>
      <c r="C48" s="112"/>
      <c r="D48" s="127">
        <v>2010</v>
      </c>
      <c r="E48" s="110" t="s">
        <v>402</v>
      </c>
      <c r="F48" s="113">
        <v>1642</v>
      </c>
      <c r="G48" s="113">
        <v>1642</v>
      </c>
      <c r="H48" s="1341">
        <f t="shared" si="0"/>
        <v>100</v>
      </c>
    </row>
    <row r="49" spans="1:8" ht="18">
      <c r="A49" s="286" t="s">
        <v>406</v>
      </c>
      <c r="B49" s="287"/>
      <c r="C49" s="287"/>
      <c r="D49" s="287"/>
      <c r="E49" s="288"/>
      <c r="F49" s="95">
        <v>6867930</v>
      </c>
      <c r="G49" s="95">
        <v>3374020</v>
      </c>
      <c r="H49" s="1263">
        <f t="shared" si="0"/>
        <v>49.127175145931886</v>
      </c>
    </row>
    <row r="50" spans="1:8" ht="12.75">
      <c r="A50" s="4" t="s">
        <v>578</v>
      </c>
      <c r="B50" s="4">
        <v>750</v>
      </c>
      <c r="C50" s="1340" t="s">
        <v>616</v>
      </c>
      <c r="D50" s="1340"/>
      <c r="E50" s="1340"/>
      <c r="F50" s="98">
        <v>200700</v>
      </c>
      <c r="G50" s="98">
        <v>112300</v>
      </c>
      <c r="H50" s="1341">
        <f t="shared" si="0"/>
        <v>55.95416043846537</v>
      </c>
    </row>
    <row r="51" spans="1:8" ht="12.75">
      <c r="A51" s="112"/>
      <c r="B51" s="112"/>
      <c r="C51" s="125">
        <v>75011</v>
      </c>
      <c r="D51" s="256" t="s">
        <v>617</v>
      </c>
      <c r="E51" s="257"/>
      <c r="F51" s="116">
        <v>200700</v>
      </c>
      <c r="G51" s="116">
        <v>112300</v>
      </c>
      <c r="H51" s="1341">
        <f t="shared" si="0"/>
        <v>55.95416043846537</v>
      </c>
    </row>
    <row r="52" spans="1:8" ht="56.25">
      <c r="A52" s="112"/>
      <c r="B52" s="112"/>
      <c r="C52" s="112"/>
      <c r="D52" s="127">
        <v>4010</v>
      </c>
      <c r="E52" s="103" t="s">
        <v>808</v>
      </c>
      <c r="F52" s="116">
        <v>200700</v>
      </c>
      <c r="G52" s="116">
        <v>112300</v>
      </c>
      <c r="H52" s="1341">
        <f>G52/F52*100</f>
        <v>55.95416043846537</v>
      </c>
    </row>
    <row r="53" spans="1:8" ht="12.75">
      <c r="A53" s="82" t="s">
        <v>585</v>
      </c>
      <c r="B53" s="4">
        <v>751</v>
      </c>
      <c r="C53" s="1340" t="s">
        <v>625</v>
      </c>
      <c r="D53" s="1340"/>
      <c r="E53" s="1340"/>
      <c r="F53" s="98">
        <v>4000</v>
      </c>
      <c r="G53" s="98">
        <v>1998</v>
      </c>
      <c r="H53" s="1263">
        <f t="shared" si="0"/>
        <v>49.95</v>
      </c>
    </row>
    <row r="54" spans="1:8" ht="23.25" customHeight="1">
      <c r="A54" s="12"/>
      <c r="B54" s="112"/>
      <c r="C54" s="112">
        <v>75101</v>
      </c>
      <c r="D54" s="557" t="s">
        <v>838</v>
      </c>
      <c r="E54" s="557"/>
      <c r="F54" s="116">
        <v>4000</v>
      </c>
      <c r="G54" s="116">
        <v>1998</v>
      </c>
      <c r="H54" s="1341">
        <f t="shared" si="0"/>
        <v>49.95</v>
      </c>
    </row>
    <row r="55" spans="1:8" ht="35.25" customHeight="1">
      <c r="A55" s="12"/>
      <c r="B55" s="112"/>
      <c r="C55" s="112"/>
      <c r="D55" s="127">
        <v>4210</v>
      </c>
      <c r="E55" s="110" t="s">
        <v>800</v>
      </c>
      <c r="F55" s="113">
        <v>2000</v>
      </c>
      <c r="G55" s="113">
        <v>1000</v>
      </c>
      <c r="H55" s="1341">
        <f t="shared" si="0"/>
        <v>50</v>
      </c>
    </row>
    <row r="56" spans="1:8" ht="22.5" customHeight="1">
      <c r="A56" s="83"/>
      <c r="B56" s="83"/>
      <c r="C56" s="83"/>
      <c r="D56" s="117" t="s">
        <v>833</v>
      </c>
      <c r="E56" s="110" t="s">
        <v>802</v>
      </c>
      <c r="F56" s="113">
        <v>2000</v>
      </c>
      <c r="G56" s="113">
        <v>998</v>
      </c>
      <c r="H56" s="1341">
        <f t="shared" si="0"/>
        <v>49.9</v>
      </c>
    </row>
    <row r="57" spans="1:8" ht="12.75">
      <c r="A57" s="4" t="s">
        <v>590</v>
      </c>
      <c r="B57" s="4">
        <v>752</v>
      </c>
      <c r="C57" s="1340" t="s">
        <v>630</v>
      </c>
      <c r="D57" s="1340"/>
      <c r="E57" s="1340"/>
      <c r="F57" s="98">
        <v>400</v>
      </c>
      <c r="G57" s="98">
        <v>55</v>
      </c>
      <c r="H57" s="1263">
        <f t="shared" si="0"/>
        <v>13.750000000000002</v>
      </c>
    </row>
    <row r="58" spans="1:8" ht="12.75">
      <c r="A58" s="112"/>
      <c r="B58" s="112"/>
      <c r="C58" s="112">
        <v>75212</v>
      </c>
      <c r="D58" s="557" t="s">
        <v>631</v>
      </c>
      <c r="E58" s="557"/>
      <c r="F58" s="116">
        <v>400</v>
      </c>
      <c r="G58" s="116">
        <v>55</v>
      </c>
      <c r="H58" s="1341">
        <f t="shared" si="0"/>
        <v>13.750000000000002</v>
      </c>
    </row>
    <row r="59" spans="1:8" ht="27.75" customHeight="1">
      <c r="A59" s="112"/>
      <c r="B59" s="112"/>
      <c r="C59" s="112"/>
      <c r="D59" s="117" t="s">
        <v>833</v>
      </c>
      <c r="E59" s="110" t="s">
        <v>802</v>
      </c>
      <c r="F59" s="116">
        <v>400</v>
      </c>
      <c r="G59" s="116">
        <v>55</v>
      </c>
      <c r="H59" s="1341">
        <f t="shared" si="0"/>
        <v>13.750000000000002</v>
      </c>
    </row>
    <row r="60" spans="1:8" ht="12.75">
      <c r="A60" s="4" t="s">
        <v>596</v>
      </c>
      <c r="B60" s="4">
        <v>801</v>
      </c>
      <c r="C60" s="1340" t="s">
        <v>695</v>
      </c>
      <c r="D60" s="1340"/>
      <c r="E60" s="1340"/>
      <c r="F60" s="98">
        <v>5700</v>
      </c>
      <c r="G60" s="1263" t="s">
        <v>516</v>
      </c>
      <c r="H60" s="1263" t="s">
        <v>516</v>
      </c>
    </row>
    <row r="61" spans="1:8" ht="12.75">
      <c r="A61" s="112"/>
      <c r="B61" s="112"/>
      <c r="C61" s="112">
        <v>80101</v>
      </c>
      <c r="D61" s="557" t="s">
        <v>696</v>
      </c>
      <c r="E61" s="557"/>
      <c r="F61" s="116">
        <v>5700</v>
      </c>
      <c r="G61" s="1341" t="s">
        <v>516</v>
      </c>
      <c r="H61" s="1341" t="s">
        <v>516</v>
      </c>
    </row>
    <row r="62" spans="1:8" ht="25.5" customHeight="1">
      <c r="A62" s="112"/>
      <c r="B62" s="112"/>
      <c r="C62" s="112"/>
      <c r="D62" s="132" t="s">
        <v>407</v>
      </c>
      <c r="E62" s="110" t="s">
        <v>812</v>
      </c>
      <c r="F62" s="116">
        <v>5700</v>
      </c>
      <c r="G62" s="1341" t="s">
        <v>516</v>
      </c>
      <c r="H62" s="1341" t="s">
        <v>516</v>
      </c>
    </row>
    <row r="63" spans="1:8" ht="12.75">
      <c r="A63" s="4" t="s">
        <v>615</v>
      </c>
      <c r="B63" s="4">
        <v>851</v>
      </c>
      <c r="C63" s="1340" t="s">
        <v>710</v>
      </c>
      <c r="D63" s="1340"/>
      <c r="E63" s="1340"/>
      <c r="F63" s="98">
        <v>1449</v>
      </c>
      <c r="G63" s="1263" t="s">
        <v>516</v>
      </c>
      <c r="H63" s="1263" t="s">
        <v>516</v>
      </c>
    </row>
    <row r="64" spans="1:8" ht="12.75">
      <c r="A64" s="112"/>
      <c r="B64" s="112"/>
      <c r="C64" s="112">
        <v>85149</v>
      </c>
      <c r="D64" s="557" t="s">
        <v>711</v>
      </c>
      <c r="E64" s="557"/>
      <c r="F64" s="113">
        <v>969</v>
      </c>
      <c r="G64" s="1341" t="s">
        <v>516</v>
      </c>
      <c r="H64" s="1341" t="s">
        <v>516</v>
      </c>
    </row>
    <row r="65" spans="1:8" ht="33" customHeight="1">
      <c r="A65" s="112"/>
      <c r="B65" s="112"/>
      <c r="C65" s="112"/>
      <c r="D65" s="128" t="s">
        <v>408</v>
      </c>
      <c r="E65" s="110" t="s">
        <v>854</v>
      </c>
      <c r="F65" s="113">
        <v>969</v>
      </c>
      <c r="G65" s="1341" t="s">
        <v>516</v>
      </c>
      <c r="H65" s="1341" t="s">
        <v>516</v>
      </c>
    </row>
    <row r="66" spans="1:8" ht="12.75">
      <c r="A66" s="112"/>
      <c r="B66" s="112"/>
      <c r="C66" s="125">
        <v>85195</v>
      </c>
      <c r="D66" s="260" t="s">
        <v>706</v>
      </c>
      <c r="E66" s="257"/>
      <c r="F66" s="113">
        <v>480</v>
      </c>
      <c r="G66" s="1341" t="s">
        <v>516</v>
      </c>
      <c r="H66" s="1341" t="s">
        <v>516</v>
      </c>
    </row>
    <row r="67" spans="1:8" ht="23.25" customHeight="1">
      <c r="A67" s="83"/>
      <c r="B67" s="83"/>
      <c r="C67" s="83"/>
      <c r="D67" s="128" t="s">
        <v>836</v>
      </c>
      <c r="E67" s="110" t="s">
        <v>817</v>
      </c>
      <c r="F67" s="113">
        <v>480</v>
      </c>
      <c r="G67" s="1341" t="s">
        <v>516</v>
      </c>
      <c r="H67" s="1341" t="s">
        <v>516</v>
      </c>
    </row>
    <row r="68" spans="1:8" ht="12.75">
      <c r="A68" s="162" t="s">
        <v>624</v>
      </c>
      <c r="B68" s="162">
        <v>852</v>
      </c>
      <c r="C68" s="251" t="s">
        <v>714</v>
      </c>
      <c r="D68" s="252"/>
      <c r="E68" s="253"/>
      <c r="F68" s="184">
        <v>6647600</v>
      </c>
      <c r="G68" s="184">
        <v>3258557</v>
      </c>
      <c r="H68" s="1263">
        <f t="shared" si="0"/>
        <v>49.018548047415614</v>
      </c>
    </row>
    <row r="69" spans="1:8" ht="12.75">
      <c r="A69" s="112"/>
      <c r="B69" s="112"/>
      <c r="C69" s="112">
        <v>85203</v>
      </c>
      <c r="D69" s="260" t="s">
        <v>715</v>
      </c>
      <c r="E69" s="268"/>
      <c r="F69" s="113">
        <v>150400</v>
      </c>
      <c r="G69" s="113">
        <v>78100</v>
      </c>
      <c r="H69" s="1341">
        <f t="shared" si="0"/>
        <v>51.928191489361694</v>
      </c>
    </row>
    <row r="70" spans="1:8" ht="27.75" customHeight="1">
      <c r="A70" s="112"/>
      <c r="B70" s="112"/>
      <c r="C70" s="112"/>
      <c r="D70" s="1">
        <v>4010</v>
      </c>
      <c r="E70" s="1344" t="s">
        <v>808</v>
      </c>
      <c r="F70" s="113">
        <v>99300</v>
      </c>
      <c r="G70" s="113">
        <v>51797</v>
      </c>
      <c r="H70" s="1341">
        <f t="shared" si="0"/>
        <v>52.16213494461228</v>
      </c>
    </row>
    <row r="71" spans="1:8" ht="32.25" customHeight="1">
      <c r="A71" s="112"/>
      <c r="B71" s="112"/>
      <c r="C71" s="112"/>
      <c r="D71" s="158" t="s">
        <v>862</v>
      </c>
      <c r="E71" s="165" t="s">
        <v>809</v>
      </c>
      <c r="F71" s="113">
        <v>8100</v>
      </c>
      <c r="G71" s="113">
        <v>7860</v>
      </c>
      <c r="H71" s="1341">
        <f t="shared" si="0"/>
        <v>97.03703703703704</v>
      </c>
    </row>
    <row r="72" spans="1:8" ht="27" customHeight="1">
      <c r="A72" s="112"/>
      <c r="B72" s="112"/>
      <c r="C72" s="112"/>
      <c r="D72" s="158" t="s">
        <v>863</v>
      </c>
      <c r="E72" s="165" t="s">
        <v>810</v>
      </c>
      <c r="F72" s="113">
        <v>19300</v>
      </c>
      <c r="G72" s="113">
        <v>10823</v>
      </c>
      <c r="H72" s="1341">
        <f t="shared" si="0"/>
        <v>56.07772020725389</v>
      </c>
    </row>
    <row r="73" spans="1:8" ht="18.75" customHeight="1">
      <c r="A73" s="112"/>
      <c r="B73" s="112"/>
      <c r="C73" s="112"/>
      <c r="D73" s="158" t="s">
        <v>864</v>
      </c>
      <c r="E73" s="165" t="s">
        <v>811</v>
      </c>
      <c r="F73" s="113">
        <v>2600</v>
      </c>
      <c r="G73" s="113">
        <v>1490</v>
      </c>
      <c r="H73" s="1341">
        <f t="shared" si="0"/>
        <v>57.30769230769231</v>
      </c>
    </row>
    <row r="74" spans="1:8" ht="24" customHeight="1">
      <c r="A74" s="112"/>
      <c r="B74" s="112"/>
      <c r="C74" s="112"/>
      <c r="D74" s="158" t="s">
        <v>832</v>
      </c>
      <c r="E74" s="165" t="s">
        <v>800</v>
      </c>
      <c r="F74" s="113">
        <v>12500</v>
      </c>
      <c r="G74" s="104">
        <v>446</v>
      </c>
      <c r="H74" s="1341">
        <f t="shared" si="0"/>
        <v>3.5680000000000005</v>
      </c>
    </row>
    <row r="75" spans="1:8" ht="22.5">
      <c r="A75" s="112"/>
      <c r="B75" s="112"/>
      <c r="C75" s="112"/>
      <c r="D75" s="158" t="s">
        <v>409</v>
      </c>
      <c r="E75" s="165" t="s">
        <v>801</v>
      </c>
      <c r="F75" s="113">
        <v>1900</v>
      </c>
      <c r="G75" s="104">
        <v>950</v>
      </c>
      <c r="H75" s="1341">
        <f t="shared" si="0"/>
        <v>50</v>
      </c>
    </row>
    <row r="76" spans="1:8" ht="20.25" customHeight="1">
      <c r="A76" s="112"/>
      <c r="B76" s="112"/>
      <c r="C76" s="112"/>
      <c r="D76" s="158" t="s">
        <v>833</v>
      </c>
      <c r="E76" s="165" t="s">
        <v>802</v>
      </c>
      <c r="F76" s="113">
        <v>3000</v>
      </c>
      <c r="G76" s="113">
        <v>1034</v>
      </c>
      <c r="H76" s="1341">
        <f t="shared" si="0"/>
        <v>34.46666666666667</v>
      </c>
    </row>
    <row r="77" spans="1:8" ht="45" customHeight="1">
      <c r="A77" s="112"/>
      <c r="B77" s="112"/>
      <c r="C77" s="83"/>
      <c r="D77" s="128" t="s">
        <v>865</v>
      </c>
      <c r="E77" s="110" t="s">
        <v>818</v>
      </c>
      <c r="F77" s="113">
        <v>3700</v>
      </c>
      <c r="G77" s="104">
        <v>3700</v>
      </c>
      <c r="H77" s="1341">
        <f t="shared" si="0"/>
        <v>100</v>
      </c>
    </row>
    <row r="78" spans="1:8" ht="22.5" customHeight="1">
      <c r="A78" s="112"/>
      <c r="B78" s="112"/>
      <c r="C78" s="125">
        <v>85212</v>
      </c>
      <c r="D78" s="249" t="s">
        <v>403</v>
      </c>
      <c r="E78" s="250"/>
      <c r="F78" s="104">
        <v>6180900</v>
      </c>
      <c r="G78" s="104">
        <v>3024521</v>
      </c>
      <c r="H78" s="1341">
        <f t="shared" si="0"/>
        <v>48.93334304065751</v>
      </c>
    </row>
    <row r="79" spans="1:8" ht="21.75" customHeight="1">
      <c r="A79" s="112"/>
      <c r="B79" s="112"/>
      <c r="C79" s="112"/>
      <c r="D79" s="158" t="s">
        <v>410</v>
      </c>
      <c r="E79" s="142" t="s">
        <v>877</v>
      </c>
      <c r="F79" s="113">
        <v>5920130</v>
      </c>
      <c r="G79" s="104">
        <v>2877340</v>
      </c>
      <c r="H79" s="1341">
        <f t="shared" si="0"/>
        <v>48.60264892831746</v>
      </c>
    </row>
    <row r="80" spans="1:8" ht="30.75" customHeight="1">
      <c r="A80" s="112"/>
      <c r="B80" s="112"/>
      <c r="C80" s="112"/>
      <c r="D80" s="158" t="s">
        <v>861</v>
      </c>
      <c r="E80" s="142" t="s">
        <v>808</v>
      </c>
      <c r="F80" s="113">
        <v>117980</v>
      </c>
      <c r="G80" s="113">
        <v>58914</v>
      </c>
      <c r="H80" s="1341">
        <f aca="true" t="shared" si="1" ref="H80:H101">G80/F80*100</f>
        <v>49.935582302085095</v>
      </c>
    </row>
    <row r="81" spans="1:8" ht="28.5" customHeight="1">
      <c r="A81" s="112"/>
      <c r="B81" s="112"/>
      <c r="C81" s="112"/>
      <c r="D81" s="158" t="s">
        <v>862</v>
      </c>
      <c r="E81" s="142" t="s">
        <v>809</v>
      </c>
      <c r="F81" s="113">
        <v>7886</v>
      </c>
      <c r="G81" s="113">
        <v>7886</v>
      </c>
      <c r="H81" s="1341">
        <f t="shared" si="1"/>
        <v>100</v>
      </c>
    </row>
    <row r="82" spans="1:8" ht="29.25" customHeight="1">
      <c r="A82" s="112"/>
      <c r="B82" s="112"/>
      <c r="C82" s="112"/>
      <c r="D82" s="158" t="s">
        <v>863</v>
      </c>
      <c r="E82" s="165" t="s">
        <v>810</v>
      </c>
      <c r="F82" s="113">
        <v>106544</v>
      </c>
      <c r="G82" s="113">
        <v>58813</v>
      </c>
      <c r="H82" s="1341">
        <f t="shared" si="1"/>
        <v>55.20066826850879</v>
      </c>
    </row>
    <row r="83" spans="1:8" ht="25.5" customHeight="1">
      <c r="A83" s="83"/>
      <c r="B83" s="83"/>
      <c r="C83" s="83"/>
      <c r="D83" s="158" t="s">
        <v>864</v>
      </c>
      <c r="E83" s="165" t="s">
        <v>811</v>
      </c>
      <c r="F83" s="113">
        <v>3070</v>
      </c>
      <c r="G83" s="104">
        <v>1801</v>
      </c>
      <c r="H83" s="1341">
        <f t="shared" si="1"/>
        <v>58.66449511400651</v>
      </c>
    </row>
    <row r="84" spans="1:8" ht="35.25" customHeight="1">
      <c r="A84" s="112"/>
      <c r="B84" s="112"/>
      <c r="C84" s="112"/>
      <c r="D84" s="169" t="s">
        <v>832</v>
      </c>
      <c r="E84" s="543" t="s">
        <v>800</v>
      </c>
      <c r="F84" s="122">
        <v>6000</v>
      </c>
      <c r="G84" s="122">
        <v>4233</v>
      </c>
      <c r="H84" s="1343">
        <f t="shared" si="1"/>
        <v>70.55</v>
      </c>
    </row>
    <row r="85" spans="1:8" ht="22.5">
      <c r="A85" s="112"/>
      <c r="B85" s="112"/>
      <c r="C85" s="112"/>
      <c r="D85" s="158" t="s">
        <v>409</v>
      </c>
      <c r="E85" s="165" t="s">
        <v>801</v>
      </c>
      <c r="F85" s="113">
        <v>7200</v>
      </c>
      <c r="G85" s="113">
        <v>6018</v>
      </c>
      <c r="H85" s="1341">
        <f t="shared" si="1"/>
        <v>83.58333333333333</v>
      </c>
    </row>
    <row r="86" spans="1:8" ht="25.5" customHeight="1">
      <c r="A86" s="112"/>
      <c r="B86" s="112"/>
      <c r="C86" s="112"/>
      <c r="D86" s="158" t="s">
        <v>833</v>
      </c>
      <c r="E86" s="165" t="s">
        <v>802</v>
      </c>
      <c r="F86" s="113">
        <v>8240</v>
      </c>
      <c r="G86" s="113">
        <v>5766</v>
      </c>
      <c r="H86" s="1341">
        <f t="shared" si="1"/>
        <v>69.9757281553398</v>
      </c>
    </row>
    <row r="87" spans="1:8" ht="26.25" customHeight="1">
      <c r="A87" s="112"/>
      <c r="B87" s="112"/>
      <c r="C87" s="112"/>
      <c r="D87" s="158" t="s">
        <v>834</v>
      </c>
      <c r="E87" s="165" t="s">
        <v>816</v>
      </c>
      <c r="F87" s="113">
        <v>100</v>
      </c>
      <c r="G87" s="118" t="s">
        <v>516</v>
      </c>
      <c r="H87" s="1341" t="s">
        <v>516</v>
      </c>
    </row>
    <row r="88" spans="1:8" ht="48" customHeight="1">
      <c r="A88" s="112"/>
      <c r="B88" s="112"/>
      <c r="C88" s="112"/>
      <c r="D88" s="166">
        <v>4440</v>
      </c>
      <c r="E88" s="110" t="s">
        <v>818</v>
      </c>
      <c r="F88" s="113">
        <v>3750</v>
      </c>
      <c r="G88" s="113">
        <v>3750</v>
      </c>
      <c r="H88" s="1341">
        <f t="shared" si="1"/>
        <v>100</v>
      </c>
    </row>
    <row r="89" spans="1:8" ht="58.5" customHeight="1">
      <c r="A89" s="112"/>
      <c r="B89" s="112"/>
      <c r="C89" s="125">
        <v>85213</v>
      </c>
      <c r="D89" s="247" t="s">
        <v>718</v>
      </c>
      <c r="E89" s="248"/>
      <c r="F89" s="104">
        <v>38300</v>
      </c>
      <c r="G89" s="104">
        <v>16786</v>
      </c>
      <c r="H89" s="1341">
        <f t="shared" si="1"/>
        <v>43.82767624020888</v>
      </c>
    </row>
    <row r="90" spans="1:8" ht="36" customHeight="1">
      <c r="A90" s="112"/>
      <c r="B90" s="112"/>
      <c r="C90" s="112"/>
      <c r="D90" s="166">
        <v>4130</v>
      </c>
      <c r="E90" s="110" t="s">
        <v>880</v>
      </c>
      <c r="F90" s="104">
        <v>38300</v>
      </c>
      <c r="G90" s="104">
        <v>16786</v>
      </c>
      <c r="H90" s="1341">
        <f t="shared" si="1"/>
        <v>43.82767624020888</v>
      </c>
    </row>
    <row r="91" spans="1:8" ht="26.25" customHeight="1">
      <c r="A91" s="112"/>
      <c r="B91" s="112"/>
      <c r="C91" s="125">
        <v>85214</v>
      </c>
      <c r="D91" s="249" t="s">
        <v>404</v>
      </c>
      <c r="E91" s="250"/>
      <c r="F91" s="113">
        <v>270000</v>
      </c>
      <c r="G91" s="113">
        <v>135000</v>
      </c>
      <c r="H91" s="1341">
        <f t="shared" si="1"/>
        <v>50</v>
      </c>
    </row>
    <row r="92" spans="1:8" ht="23.25" customHeight="1">
      <c r="A92" s="112"/>
      <c r="B92" s="112"/>
      <c r="C92" s="112"/>
      <c r="D92" s="158" t="s">
        <v>410</v>
      </c>
      <c r="E92" s="110" t="s">
        <v>877</v>
      </c>
      <c r="F92" s="113">
        <v>270000</v>
      </c>
      <c r="G92" s="113">
        <v>135000</v>
      </c>
      <c r="H92" s="1341">
        <f t="shared" si="1"/>
        <v>50</v>
      </c>
    </row>
    <row r="93" spans="1:8" ht="22.5" customHeight="1">
      <c r="A93" s="112"/>
      <c r="B93" s="112"/>
      <c r="C93" s="125">
        <v>85228</v>
      </c>
      <c r="D93" s="249" t="s">
        <v>725</v>
      </c>
      <c r="E93" s="250"/>
      <c r="F93" s="113">
        <v>8000</v>
      </c>
      <c r="G93" s="113">
        <v>4150</v>
      </c>
      <c r="H93" s="1341">
        <f t="shared" si="1"/>
        <v>51.87500000000001</v>
      </c>
    </row>
    <row r="94" spans="1:8" ht="29.25" customHeight="1">
      <c r="A94" s="112"/>
      <c r="B94" s="112"/>
      <c r="C94" s="112"/>
      <c r="D94" s="158" t="s">
        <v>861</v>
      </c>
      <c r="E94" s="142" t="s">
        <v>808</v>
      </c>
      <c r="F94" s="113">
        <v>5760</v>
      </c>
      <c r="G94" s="113">
        <v>2569</v>
      </c>
      <c r="H94" s="1341">
        <f t="shared" si="1"/>
        <v>44.60069444444444</v>
      </c>
    </row>
    <row r="95" spans="1:8" ht="29.25" customHeight="1">
      <c r="A95" s="112"/>
      <c r="B95" s="112"/>
      <c r="C95" s="112"/>
      <c r="D95" s="158" t="s">
        <v>862</v>
      </c>
      <c r="E95" s="142" t="s">
        <v>809</v>
      </c>
      <c r="F95" s="113">
        <v>470</v>
      </c>
      <c r="G95" s="113">
        <v>470</v>
      </c>
      <c r="H95" s="1341">
        <f t="shared" si="1"/>
        <v>100</v>
      </c>
    </row>
    <row r="96" spans="1:8" ht="30.75" customHeight="1">
      <c r="A96" s="112"/>
      <c r="B96" s="112"/>
      <c r="C96" s="112"/>
      <c r="D96" s="158" t="s">
        <v>863</v>
      </c>
      <c r="E96" s="165" t="s">
        <v>810</v>
      </c>
      <c r="F96" s="113">
        <v>1120</v>
      </c>
      <c r="G96" s="113">
        <v>539</v>
      </c>
      <c r="H96" s="1341">
        <f t="shared" si="1"/>
        <v>48.125</v>
      </c>
    </row>
    <row r="97" spans="1:8" ht="15.75" customHeight="1">
      <c r="A97" s="112"/>
      <c r="B97" s="112"/>
      <c r="C97" s="112"/>
      <c r="D97" s="158" t="s">
        <v>864</v>
      </c>
      <c r="E97" s="165" t="s">
        <v>811</v>
      </c>
      <c r="F97" s="113">
        <v>150</v>
      </c>
      <c r="G97" s="113">
        <v>72</v>
      </c>
      <c r="H97" s="1341">
        <f t="shared" si="1"/>
        <v>48</v>
      </c>
    </row>
    <row r="98" spans="1:8" ht="40.5" customHeight="1">
      <c r="A98" s="112"/>
      <c r="B98" s="112"/>
      <c r="C98" s="112"/>
      <c r="D98" s="158" t="s">
        <v>865</v>
      </c>
      <c r="E98" s="110" t="s">
        <v>818</v>
      </c>
      <c r="F98" s="113">
        <v>500</v>
      </c>
      <c r="G98" s="104">
        <v>500</v>
      </c>
      <c r="H98" s="1341">
        <f t="shared" si="1"/>
        <v>100</v>
      </c>
    </row>
    <row r="99" spans="1:8" ht="12.75">
      <c r="A99" s="4" t="s">
        <v>629</v>
      </c>
      <c r="B99" s="4">
        <v>854</v>
      </c>
      <c r="C99" s="1340" t="s">
        <v>730</v>
      </c>
      <c r="D99" s="1340"/>
      <c r="E99" s="1340"/>
      <c r="F99" s="98">
        <v>8081</v>
      </c>
      <c r="G99" s="184">
        <v>1110</v>
      </c>
      <c r="H99" s="1263">
        <f t="shared" si="1"/>
        <v>13.735923771810418</v>
      </c>
    </row>
    <row r="100" spans="1:8" ht="40.5" customHeight="1">
      <c r="A100" s="112"/>
      <c r="B100" s="112"/>
      <c r="C100" s="112">
        <v>85412</v>
      </c>
      <c r="D100" s="557" t="s">
        <v>405</v>
      </c>
      <c r="E100" s="557"/>
      <c r="F100" s="113">
        <v>6439</v>
      </c>
      <c r="G100" s="116">
        <v>1110</v>
      </c>
      <c r="H100" s="1341">
        <f t="shared" si="1"/>
        <v>17.238701661748717</v>
      </c>
    </row>
    <row r="101" spans="1:8" ht="28.5" customHeight="1">
      <c r="A101" s="112"/>
      <c r="B101" s="112"/>
      <c r="C101" s="112"/>
      <c r="D101" s="117" t="s">
        <v>408</v>
      </c>
      <c r="E101" s="110" t="s">
        <v>854</v>
      </c>
      <c r="F101" s="113">
        <v>6439</v>
      </c>
      <c r="G101" s="116">
        <v>1110</v>
      </c>
      <c r="H101" s="1341">
        <f t="shared" si="1"/>
        <v>17.238701661748717</v>
      </c>
    </row>
    <row r="102" spans="1:8" ht="12.75">
      <c r="A102" s="112"/>
      <c r="B102" s="112"/>
      <c r="C102" s="125">
        <v>85415</v>
      </c>
      <c r="D102" s="557" t="s">
        <v>732</v>
      </c>
      <c r="E102" s="557"/>
      <c r="F102" s="113">
        <v>1642</v>
      </c>
      <c r="G102" s="145" t="s">
        <v>516</v>
      </c>
      <c r="H102" s="145" t="s">
        <v>516</v>
      </c>
    </row>
    <row r="103" spans="1:8" ht="31.5" customHeight="1">
      <c r="A103" s="83"/>
      <c r="B103" s="83"/>
      <c r="C103" s="83"/>
      <c r="D103" s="127">
        <v>3260</v>
      </c>
      <c r="E103" s="110" t="s">
        <v>854</v>
      </c>
      <c r="F103" s="113">
        <v>1642</v>
      </c>
      <c r="G103" s="145" t="s">
        <v>516</v>
      </c>
      <c r="H103" s="145" t="s">
        <v>516</v>
      </c>
    </row>
  </sheetData>
  <mergeCells count="53">
    <mergeCell ref="D102:E102"/>
    <mergeCell ref="D91:E91"/>
    <mergeCell ref="D93:E93"/>
    <mergeCell ref="C99:E99"/>
    <mergeCell ref="D100:E100"/>
    <mergeCell ref="C68:E68"/>
    <mergeCell ref="D69:E69"/>
    <mergeCell ref="D78:E78"/>
    <mergeCell ref="D89:E89"/>
    <mergeCell ref="D61:E61"/>
    <mergeCell ref="C63:E63"/>
    <mergeCell ref="D64:E64"/>
    <mergeCell ref="D66:E66"/>
    <mergeCell ref="D54:E54"/>
    <mergeCell ref="C57:E57"/>
    <mergeCell ref="D58:E58"/>
    <mergeCell ref="C60:E60"/>
    <mergeCell ref="A49:E49"/>
    <mergeCell ref="C50:E50"/>
    <mergeCell ref="D51:E51"/>
    <mergeCell ref="C53:E53"/>
    <mergeCell ref="D42:E42"/>
    <mergeCell ref="C44:E44"/>
    <mergeCell ref="D45:E45"/>
    <mergeCell ref="D47:E47"/>
    <mergeCell ref="D34:E34"/>
    <mergeCell ref="D36:E36"/>
    <mergeCell ref="D38:E38"/>
    <mergeCell ref="D40:E40"/>
    <mergeCell ref="C28:E28"/>
    <mergeCell ref="D29:E29"/>
    <mergeCell ref="D31:E31"/>
    <mergeCell ref="C33:E33"/>
    <mergeCell ref="C22:E22"/>
    <mergeCell ref="D23:E23"/>
    <mergeCell ref="C25:E25"/>
    <mergeCell ref="D26:E26"/>
    <mergeCell ref="C16:E16"/>
    <mergeCell ref="D17:E17"/>
    <mergeCell ref="C19:E19"/>
    <mergeCell ref="D20:E20"/>
    <mergeCell ref="E12:E13"/>
    <mergeCell ref="F12:F13"/>
    <mergeCell ref="G12:G13"/>
    <mergeCell ref="A15:E15"/>
    <mergeCell ref="A12:A13"/>
    <mergeCell ref="B12:B13"/>
    <mergeCell ref="C12:C13"/>
    <mergeCell ref="D12:D13"/>
    <mergeCell ref="A5:H5"/>
    <mergeCell ref="A6:H6"/>
    <mergeCell ref="A7:H7"/>
    <mergeCell ref="A8:H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K10" sqref="K10"/>
    </sheetView>
  </sheetViews>
  <sheetFormatPr defaultColWidth="9.00390625" defaultRowHeight="12.75"/>
  <cols>
    <col min="1" max="1" width="4.00390625" style="0" customWidth="1"/>
    <col min="2" max="2" width="22.75390625" style="0" customWidth="1"/>
    <col min="3" max="3" width="11.625" style="0" customWidth="1"/>
    <col min="6" max="6" width="11.00390625" style="0" customWidth="1"/>
    <col min="7" max="7" width="11.625" style="0" customWidth="1"/>
    <col min="8" max="8" width="12.625" style="0" customWidth="1"/>
    <col min="9" max="9" width="10.875" style="0" customWidth="1"/>
    <col min="10" max="10" width="10.00390625" style="0" customWidth="1"/>
  </cols>
  <sheetData>
    <row r="1" spans="3:10" ht="12.75">
      <c r="C1" s="94"/>
      <c r="D1" s="94"/>
      <c r="E1" s="94"/>
      <c r="F1" s="94"/>
      <c r="G1" s="94"/>
      <c r="H1" s="94"/>
      <c r="I1" s="1345" t="s">
        <v>411</v>
      </c>
      <c r="J1" s="1346"/>
    </row>
    <row r="2" spans="2:10" ht="12.75">
      <c r="B2" s="409" t="s">
        <v>412</v>
      </c>
      <c r="C2" s="410"/>
      <c r="D2" s="410"/>
      <c r="E2" s="410"/>
      <c r="F2" s="410"/>
      <c r="G2" s="410"/>
      <c r="H2" s="410"/>
      <c r="I2" s="410"/>
      <c r="J2" s="410"/>
    </row>
    <row r="3" spans="2:10" ht="12.75">
      <c r="B3" s="409" t="s">
        <v>413</v>
      </c>
      <c r="C3" s="410"/>
      <c r="D3" s="410"/>
      <c r="E3" s="410"/>
      <c r="F3" s="410"/>
      <c r="G3" s="410"/>
      <c r="H3" s="410"/>
      <c r="I3" s="410"/>
      <c r="J3" s="410"/>
    </row>
    <row r="4" spans="2:10" ht="12.75">
      <c r="B4" s="409" t="s">
        <v>414</v>
      </c>
      <c r="C4" s="410"/>
      <c r="D4" s="410"/>
      <c r="E4" s="410"/>
      <c r="F4" s="410"/>
      <c r="G4" s="410"/>
      <c r="H4" s="410"/>
      <c r="I4" s="410"/>
      <c r="J4" s="410"/>
    </row>
    <row r="5" spans="2:10" ht="12.75">
      <c r="B5" s="409" t="s">
        <v>415</v>
      </c>
      <c r="C5" s="410"/>
      <c r="D5" s="410"/>
      <c r="E5" s="410"/>
      <c r="F5" s="410"/>
      <c r="G5" s="410"/>
      <c r="H5" s="410"/>
      <c r="I5" s="410"/>
      <c r="J5" s="410"/>
    </row>
    <row r="6" spans="2:10" ht="12.75">
      <c r="B6" s="409" t="s">
        <v>752</v>
      </c>
      <c r="C6" s="410"/>
      <c r="D6" s="410"/>
      <c r="E6" s="410"/>
      <c r="F6" s="410"/>
      <c r="G6" s="410"/>
      <c r="H6" s="410"/>
      <c r="I6" s="410"/>
      <c r="J6" s="410"/>
    </row>
    <row r="7" spans="2:10" ht="15.75">
      <c r="B7" s="1347"/>
      <c r="C7" s="94"/>
      <c r="D7" s="94"/>
      <c r="E7" s="94"/>
      <c r="F7" s="94"/>
      <c r="G7" s="94"/>
      <c r="H7" s="94"/>
      <c r="I7" s="94"/>
      <c r="J7" s="94"/>
    </row>
    <row r="8" spans="3:10" ht="12.75">
      <c r="C8" s="94"/>
      <c r="D8" s="94"/>
      <c r="E8" s="94"/>
      <c r="F8" s="94"/>
      <c r="G8" s="94"/>
      <c r="H8" s="94"/>
      <c r="I8" s="94"/>
      <c r="J8" s="1348" t="s">
        <v>508</v>
      </c>
    </row>
    <row r="9" spans="1:10" ht="12.75">
      <c r="A9" s="1349" t="s">
        <v>416</v>
      </c>
      <c r="B9" s="1308"/>
      <c r="C9" s="1308"/>
      <c r="D9" s="1308"/>
      <c r="E9" s="1309"/>
      <c r="F9" s="1349" t="s">
        <v>417</v>
      </c>
      <c r="G9" s="1308"/>
      <c r="H9" s="1308"/>
      <c r="I9" s="1308"/>
      <c r="J9" s="1309"/>
    </row>
    <row r="10" spans="1:10" ht="63.75">
      <c r="A10" s="2" t="s">
        <v>571</v>
      </c>
      <c r="B10" s="1260" t="s">
        <v>418</v>
      </c>
      <c r="C10" s="1260" t="s">
        <v>524</v>
      </c>
      <c r="D10" s="1260" t="s">
        <v>507</v>
      </c>
      <c r="E10" s="1260" t="s">
        <v>760</v>
      </c>
      <c r="F10" s="2" t="s">
        <v>571</v>
      </c>
      <c r="G10" s="1260" t="s">
        <v>574</v>
      </c>
      <c r="H10" s="1260" t="s">
        <v>524</v>
      </c>
      <c r="I10" s="1260" t="s">
        <v>507</v>
      </c>
      <c r="J10" s="1260" t="s">
        <v>419</v>
      </c>
    </row>
    <row r="11" spans="1:10" ht="12.75">
      <c r="A11" s="2">
        <v>1</v>
      </c>
      <c r="B11" s="1260">
        <v>2</v>
      </c>
      <c r="C11" s="2">
        <v>3</v>
      </c>
      <c r="D11" s="1260">
        <v>4</v>
      </c>
      <c r="E11" s="2">
        <v>5</v>
      </c>
      <c r="F11" s="1260">
        <v>6</v>
      </c>
      <c r="G11" s="2">
        <v>7</v>
      </c>
      <c r="H11" s="1260">
        <v>8</v>
      </c>
      <c r="I11" s="2">
        <v>9</v>
      </c>
      <c r="J11" s="1260">
        <v>10</v>
      </c>
    </row>
    <row r="12" spans="1:10" ht="63.75">
      <c r="A12" s="1265" t="s">
        <v>578</v>
      </c>
      <c r="B12" s="172" t="s">
        <v>420</v>
      </c>
      <c r="C12" s="1350">
        <v>365000</v>
      </c>
      <c r="D12" s="1350">
        <v>249700</v>
      </c>
      <c r="E12" s="1351">
        <f>D12/C12*100</f>
        <v>68.41095890410959</v>
      </c>
      <c r="F12" s="1265" t="s">
        <v>578</v>
      </c>
      <c r="G12" s="1265" t="s">
        <v>421</v>
      </c>
      <c r="H12" s="1352">
        <v>4500</v>
      </c>
      <c r="I12" s="1353" t="s">
        <v>516</v>
      </c>
      <c r="J12" s="1354" t="s">
        <v>516</v>
      </c>
    </row>
    <row r="13" spans="1:10" ht="63.75">
      <c r="A13" s="665"/>
      <c r="B13" s="1260" t="s">
        <v>422</v>
      </c>
      <c r="C13" s="1355">
        <v>365000</v>
      </c>
      <c r="D13" s="1355">
        <v>249700</v>
      </c>
      <c r="E13" s="1356">
        <f>D13/C13*100</f>
        <v>68.41095890410959</v>
      </c>
      <c r="F13" s="1271" t="s">
        <v>585</v>
      </c>
      <c r="G13" s="1271" t="s">
        <v>423</v>
      </c>
      <c r="H13" s="466">
        <v>64000</v>
      </c>
      <c r="I13" s="466">
        <v>50000</v>
      </c>
      <c r="J13" s="1357">
        <f aca="true" t="shared" si="0" ref="J13:J29">I13/H13*100</f>
        <v>78.125</v>
      </c>
    </row>
    <row r="14" spans="1:10" ht="12.75">
      <c r="A14" s="1271"/>
      <c r="B14" s="1271"/>
      <c r="C14" s="466"/>
      <c r="D14" s="466"/>
      <c r="E14" s="1358"/>
      <c r="F14" s="1271" t="s">
        <v>590</v>
      </c>
      <c r="G14" s="1271" t="s">
        <v>424</v>
      </c>
      <c r="H14" s="466">
        <v>850</v>
      </c>
      <c r="I14" s="466">
        <v>593</v>
      </c>
      <c r="J14" s="1357">
        <f t="shared" si="0"/>
        <v>69.76470588235294</v>
      </c>
    </row>
    <row r="15" spans="1:10" ht="12.75">
      <c r="A15" s="1271"/>
      <c r="B15" s="1271"/>
      <c r="C15" s="466"/>
      <c r="D15" s="466"/>
      <c r="E15" s="1358"/>
      <c r="F15" s="1271" t="s">
        <v>596</v>
      </c>
      <c r="G15" s="1271" t="s">
        <v>425</v>
      </c>
      <c r="H15" s="466">
        <v>49000</v>
      </c>
      <c r="I15" s="466">
        <v>23686</v>
      </c>
      <c r="J15" s="1357">
        <f t="shared" si="0"/>
        <v>48.33877551020408</v>
      </c>
    </row>
    <row r="16" spans="1:10" ht="12.75">
      <c r="A16" s="1271"/>
      <c r="B16" s="1271"/>
      <c r="C16" s="466"/>
      <c r="D16" s="466"/>
      <c r="E16" s="1358"/>
      <c r="F16" s="1271" t="s">
        <v>615</v>
      </c>
      <c r="G16" s="1271" t="s">
        <v>426</v>
      </c>
      <c r="H16" s="466">
        <v>4000</v>
      </c>
      <c r="I16" s="466">
        <v>3567</v>
      </c>
      <c r="J16" s="1357">
        <f t="shared" si="0"/>
        <v>89.17500000000001</v>
      </c>
    </row>
    <row r="17" spans="1:10" ht="12.75">
      <c r="A17" s="1271"/>
      <c r="B17" s="1271"/>
      <c r="C17" s="466"/>
      <c r="D17" s="466"/>
      <c r="E17" s="1358"/>
      <c r="F17" s="1271" t="s">
        <v>624</v>
      </c>
      <c r="G17" s="1271" t="s">
        <v>427</v>
      </c>
      <c r="H17" s="466">
        <v>12200</v>
      </c>
      <c r="I17" s="466">
        <v>6484</v>
      </c>
      <c r="J17" s="1357">
        <f t="shared" si="0"/>
        <v>53.147540983606554</v>
      </c>
    </row>
    <row r="18" spans="1:10" ht="12.75">
      <c r="A18" s="1271"/>
      <c r="B18" s="1271"/>
      <c r="C18" s="466"/>
      <c r="D18" s="466"/>
      <c r="E18" s="1358"/>
      <c r="F18" s="1271" t="s">
        <v>629</v>
      </c>
      <c r="G18" s="1271" t="s">
        <v>428</v>
      </c>
      <c r="H18" s="466">
        <v>1225</v>
      </c>
      <c r="I18" s="466">
        <v>663</v>
      </c>
      <c r="J18" s="1357">
        <f t="shared" si="0"/>
        <v>54.122448979591844</v>
      </c>
    </row>
    <row r="19" spans="1:10" ht="12.75">
      <c r="A19" s="1271"/>
      <c r="B19" s="1271"/>
      <c r="C19" s="466"/>
      <c r="D19" s="466"/>
      <c r="E19" s="1358"/>
      <c r="F19" s="1271" t="s">
        <v>633</v>
      </c>
      <c r="G19" s="1271" t="s">
        <v>429</v>
      </c>
      <c r="H19" s="466">
        <v>70010</v>
      </c>
      <c r="I19" s="466">
        <v>27542</v>
      </c>
      <c r="J19" s="1357">
        <f t="shared" si="0"/>
        <v>39.34009427224682</v>
      </c>
    </row>
    <row r="20" spans="1:10" ht="12.75">
      <c r="A20" s="1271"/>
      <c r="B20" s="1271"/>
      <c r="C20" s="466"/>
      <c r="D20" s="466"/>
      <c r="E20" s="1358"/>
      <c r="F20" s="1271" t="s">
        <v>638</v>
      </c>
      <c r="G20" s="1271" t="s">
        <v>430</v>
      </c>
      <c r="H20" s="466">
        <v>25500</v>
      </c>
      <c r="I20" s="466">
        <v>11486</v>
      </c>
      <c r="J20" s="1357">
        <f t="shared" si="0"/>
        <v>45.04313725490196</v>
      </c>
    </row>
    <row r="21" spans="1:10" ht="12.75">
      <c r="A21" s="1271"/>
      <c r="B21" s="1271"/>
      <c r="C21" s="466"/>
      <c r="D21" s="466"/>
      <c r="E21" s="1358"/>
      <c r="F21" s="1271" t="s">
        <v>686</v>
      </c>
      <c r="G21" s="1271" t="s">
        <v>431</v>
      </c>
      <c r="H21" s="466">
        <v>10500</v>
      </c>
      <c r="I21" s="466">
        <v>5919</v>
      </c>
      <c r="J21" s="1357">
        <f t="shared" si="0"/>
        <v>56.371428571428574</v>
      </c>
    </row>
    <row r="22" spans="1:10" ht="12.75">
      <c r="A22" s="1271"/>
      <c r="B22" s="1271"/>
      <c r="C22" s="466"/>
      <c r="D22" s="466"/>
      <c r="E22" s="1358"/>
      <c r="F22" s="1271" t="s">
        <v>694</v>
      </c>
      <c r="G22" s="1271" t="s">
        <v>251</v>
      </c>
      <c r="H22" s="466">
        <v>8000</v>
      </c>
      <c r="I22" s="1284" t="s">
        <v>516</v>
      </c>
      <c r="J22" s="1359" t="s">
        <v>516</v>
      </c>
    </row>
    <row r="23" spans="1:10" ht="12.75">
      <c r="A23" s="1271"/>
      <c r="B23" s="1271"/>
      <c r="C23" s="466"/>
      <c r="D23" s="466"/>
      <c r="E23" s="1358"/>
      <c r="F23" s="1271" t="s">
        <v>709</v>
      </c>
      <c r="G23" s="1271" t="s">
        <v>432</v>
      </c>
      <c r="H23" s="466">
        <v>37700</v>
      </c>
      <c r="I23" s="466">
        <v>20073</v>
      </c>
      <c r="J23" s="1357">
        <f t="shared" si="0"/>
        <v>53.244031830238725</v>
      </c>
    </row>
    <row r="24" spans="1:10" ht="12.75">
      <c r="A24" s="1271"/>
      <c r="B24" s="1271"/>
      <c r="C24" s="466"/>
      <c r="D24" s="466"/>
      <c r="E24" s="1358"/>
      <c r="F24" s="1271" t="s">
        <v>713</v>
      </c>
      <c r="G24" s="1271" t="s">
        <v>433</v>
      </c>
      <c r="H24" s="466">
        <v>1400</v>
      </c>
      <c r="I24" s="466">
        <v>746</v>
      </c>
      <c r="J24" s="1357">
        <f t="shared" si="0"/>
        <v>53.28571428571428</v>
      </c>
    </row>
    <row r="25" spans="1:10" ht="12.75">
      <c r="A25" s="1271"/>
      <c r="B25" s="1271"/>
      <c r="C25" s="466"/>
      <c r="D25" s="466"/>
      <c r="E25" s="1358"/>
      <c r="F25" s="1271" t="s">
        <v>729</v>
      </c>
      <c r="G25" s="1271" t="s">
        <v>434</v>
      </c>
      <c r="H25" s="466">
        <v>1500</v>
      </c>
      <c r="I25" s="466">
        <v>42</v>
      </c>
      <c r="J25" s="1357">
        <f t="shared" si="0"/>
        <v>2.8000000000000003</v>
      </c>
    </row>
    <row r="26" spans="1:10" ht="12.75">
      <c r="A26" s="1271"/>
      <c r="B26" s="1271"/>
      <c r="C26" s="466"/>
      <c r="D26" s="466"/>
      <c r="E26" s="1358"/>
      <c r="F26" s="1271" t="s">
        <v>734</v>
      </c>
      <c r="G26" s="1271" t="s">
        <v>435</v>
      </c>
      <c r="H26" s="466">
        <v>300</v>
      </c>
      <c r="I26" s="1360" t="s">
        <v>516</v>
      </c>
      <c r="J26" s="1359" t="s">
        <v>516</v>
      </c>
    </row>
    <row r="27" spans="1:10" ht="12.75">
      <c r="A27" s="1271"/>
      <c r="B27" s="1271"/>
      <c r="C27" s="466"/>
      <c r="D27" s="466"/>
      <c r="E27" s="1358"/>
      <c r="F27" s="1271" t="s">
        <v>739</v>
      </c>
      <c r="G27" s="1271" t="s">
        <v>436</v>
      </c>
      <c r="H27" s="466">
        <v>2500</v>
      </c>
      <c r="I27" s="466">
        <v>1900</v>
      </c>
      <c r="J27" s="1357">
        <f t="shared" si="0"/>
        <v>76</v>
      </c>
    </row>
    <row r="28" spans="1:10" ht="12.75">
      <c r="A28" s="1271"/>
      <c r="B28" s="1271"/>
      <c r="C28" s="466"/>
      <c r="D28" s="466"/>
      <c r="E28" s="1358"/>
      <c r="F28" s="1271" t="s">
        <v>746</v>
      </c>
      <c r="G28" s="1271" t="s">
        <v>437</v>
      </c>
      <c r="H28" s="466">
        <v>71815</v>
      </c>
      <c r="I28" s="1361">
        <v>71815</v>
      </c>
      <c r="J28" s="1357">
        <f t="shared" si="0"/>
        <v>100</v>
      </c>
    </row>
    <row r="29" spans="1:10" ht="12.75">
      <c r="A29" s="1362"/>
      <c r="B29" s="1240"/>
      <c r="C29" s="1363"/>
      <c r="D29" s="1363"/>
      <c r="E29" s="1364"/>
      <c r="F29" s="1365" t="s">
        <v>438</v>
      </c>
      <c r="G29" s="1366"/>
      <c r="H29" s="1355">
        <f>SUM(H12:H28)</f>
        <v>365000</v>
      </c>
      <c r="I29" s="1355">
        <f>SUM(I12:I28)</f>
        <v>224516</v>
      </c>
      <c r="J29" s="1367">
        <f t="shared" si="0"/>
        <v>61.51123287671233</v>
      </c>
    </row>
  </sheetData>
  <mergeCells count="9">
    <mergeCell ref="F29:G29"/>
    <mergeCell ref="B5:J5"/>
    <mergeCell ref="B6:J6"/>
    <mergeCell ref="A9:E9"/>
    <mergeCell ref="F9:J9"/>
    <mergeCell ref="I1:J1"/>
    <mergeCell ref="B2:J2"/>
    <mergeCell ref="B3:J3"/>
    <mergeCell ref="B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 Sulechów</cp:lastModifiedBy>
  <cp:lastPrinted>2006-08-22T06:15:29Z</cp:lastPrinted>
  <dcterms:created xsi:type="dcterms:W3CDTF">1997-02-26T13:46:56Z</dcterms:created>
  <dcterms:modified xsi:type="dcterms:W3CDTF">2006-09-14T08:49:25Z</dcterms:modified>
  <cp:category/>
  <cp:version/>
  <cp:contentType/>
  <cp:contentStatus/>
</cp:coreProperties>
</file>